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kncz.sharepoint.com/sites/Vstavba/Sdilene dokumenty/Výstavba/AKCE CHEB/2025_C_ONKOLOGIE_rekonstrukce objektu/NÁBYTEK/VŘ/úprava zadání/3. zadání/"/>
    </mc:Choice>
  </mc:AlternateContent>
  <xr:revisionPtr revIDLastSave="3" documentId="13_ncr:1_{6C7DBB36-9E9E-4A23-B4FA-5A80D42CB9A2}" xr6:coauthVersionLast="47" xr6:coauthVersionMax="47" xr10:uidLastSave="{9F163C25-3088-4811-BE92-8660FD06E13B}"/>
  <bookViews>
    <workbookView xWindow="-110" yWindow="-110" windowWidth="38620" windowHeight="21100" activeTab="2" xr2:uid="{A08B1D5E-458F-403F-82A2-0AD861439ACD}"/>
  </bookViews>
  <sheets>
    <sheet name="Rekapitulace" sheetId="1" r:id="rId1"/>
    <sheet name="1.PP" sheetId="2" r:id="rId2"/>
    <sheet name="1.NP" sheetId="3" r:id="rId3"/>
    <sheet name="2.NP" sheetId="6" r:id="rId4"/>
    <sheet name="4.NP" sheetId="7" r:id="rId5"/>
  </sheets>
  <calcPr calcId="191029" iterateCount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3" i="7" l="1"/>
  <c r="M11" i="7"/>
  <c r="M9" i="7"/>
  <c r="M7" i="7"/>
  <c r="M6" i="7"/>
  <c r="M5" i="7"/>
  <c r="M5" i="6"/>
  <c r="M7" i="6"/>
  <c r="M14" i="7" l="1"/>
  <c r="C7" i="1" s="1"/>
  <c r="M8" i="6"/>
  <c r="C6" i="1" s="1"/>
  <c r="M5" i="2"/>
  <c r="M6" i="2" l="1"/>
  <c r="C4" i="1" s="1"/>
  <c r="D6" i="1"/>
  <c r="E6" i="1" s="1"/>
  <c r="D7" i="1" l="1"/>
  <c r="E7" i="1" s="1"/>
  <c r="M13" i="3" l="1"/>
  <c r="M11" i="3"/>
  <c r="M9" i="3"/>
  <c r="M7" i="3"/>
  <c r="M5" i="3"/>
  <c r="M14" i="3" l="1"/>
  <c r="C5" i="1" s="1"/>
  <c r="D5" i="1" s="1"/>
  <c r="E5" i="1" s="1"/>
  <c r="C8" i="1" l="1"/>
  <c r="D4" i="1"/>
  <c r="D8" i="1" s="1"/>
  <c r="E4" i="1" l="1"/>
  <c r="E8" i="1" s="1"/>
</calcChain>
</file>

<file path=xl/sharedStrings.xml><?xml version="1.0" encoding="utf-8"?>
<sst xmlns="http://schemas.openxmlformats.org/spreadsheetml/2006/main" count="164" uniqueCount="59">
  <si>
    <t>Číslo místnosti</t>
  </si>
  <si>
    <t>Jméno místnosti</t>
  </si>
  <si>
    <t>Název položky</t>
  </si>
  <si>
    <t>Počet</t>
  </si>
  <si>
    <t>Rozměry</t>
  </si>
  <si>
    <t>2D symbol výkres</t>
  </si>
  <si>
    <t>3D náhled</t>
  </si>
  <si>
    <t>Popis</t>
  </si>
  <si>
    <t>jednotková cena</t>
  </si>
  <si>
    <t>Cena celkem</t>
  </si>
  <si>
    <t>Délka</t>
  </si>
  <si>
    <t>Šířka</t>
  </si>
  <si>
    <t>Výška</t>
  </si>
  <si>
    <t/>
  </si>
  <si>
    <t xml:space="preserve"> </t>
  </si>
  <si>
    <t>Sklad - CT</t>
  </si>
  <si>
    <t>Regál uložný</t>
  </si>
  <si>
    <t>Čistička</t>
  </si>
  <si>
    <t>Regálový systém 1</t>
  </si>
  <si>
    <t>122</t>
  </si>
  <si>
    <t>Cytostatika sklad</t>
  </si>
  <si>
    <t>Regál</t>
  </si>
  <si>
    <t>Sklad</t>
  </si>
  <si>
    <t>Regál šanony</t>
  </si>
  <si>
    <t>140</t>
  </si>
  <si>
    <t>Sklad, archiv</t>
  </si>
  <si>
    <t>145</t>
  </si>
  <si>
    <t>Sklad/úklid</t>
  </si>
  <si>
    <t>151</t>
  </si>
  <si>
    <t>Sklad, prádlo</t>
  </si>
  <si>
    <t>Regál skladový</t>
  </si>
  <si>
    <t>Tabulka prvků 1.PP</t>
  </si>
  <si>
    <t>Tabulka prvků 1.NP</t>
  </si>
  <si>
    <t>cena celkem</t>
  </si>
  <si>
    <t>C224</t>
  </si>
  <si>
    <t>Úklid</t>
  </si>
  <si>
    <t>C235</t>
  </si>
  <si>
    <t>Tabulka prvků 2.NP</t>
  </si>
  <si>
    <t>408</t>
  </si>
  <si>
    <t>Archiv</t>
  </si>
  <si>
    <t>413</t>
  </si>
  <si>
    <t>414</t>
  </si>
  <si>
    <t>437</t>
  </si>
  <si>
    <t>Tabulka prvků 4.NP</t>
  </si>
  <si>
    <t>Soubor prvků 1.PP</t>
  </si>
  <si>
    <t>Soubor prvků 1.NP</t>
  </si>
  <si>
    <t>Soubor prvků 2.NP</t>
  </si>
  <si>
    <t>Soubor prvků 4.NP</t>
  </si>
  <si>
    <t>Rekapitulace</t>
  </si>
  <si>
    <t>Cena bez DPH</t>
  </si>
  <si>
    <t>DPH</t>
  </si>
  <si>
    <t>Cena včetně DPH</t>
  </si>
  <si>
    <t>013</t>
  </si>
  <si>
    <t>do celkového počtu polic se nezapočítává poslední police - záklop (strop), tzn., že u regálů bude počet polic uvedených v tabulce + 1police strop, záklopová poslední police bude také přestavitelná</t>
  </si>
  <si>
    <r>
      <rPr>
        <vertAlign val="superscript"/>
        <sz val="17"/>
        <color indexed="8"/>
        <rFont val="Arial"/>
        <family val="2"/>
        <charset val="238"/>
      </rPr>
      <t>*</t>
    </r>
    <r>
      <rPr>
        <sz val="17"/>
        <color indexed="8"/>
        <rFont val="Arial"/>
        <family val="2"/>
        <charset val="238"/>
      </rPr>
      <t>Poznámka k počtu polic:</t>
    </r>
  </si>
  <si>
    <t>Počet polic*</t>
  </si>
  <si>
    <t>regálová policová skříň s dvířky
zamykatelná
výškově nastavitelné police</t>
  </si>
  <si>
    <t>Regálový systém</t>
  </si>
  <si>
    <t>dle půdorysu, rozměry nutno doměřit na místě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</si>
</sst>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7"/>
      <color rgb="FF000000"/>
      <name val="Arial"/>
      <family val="2"/>
      <charset val="238"/>
    </font>
    <font>
      <sz val="17"/>
      <name val="Arial"/>
      <family val="2"/>
      <charset val="238"/>
    </font>
    <font>
      <sz val="17"/>
      <name val="Calibri"/>
      <family val="2"/>
      <charset val="238"/>
    </font>
    <font>
      <sz val="17"/>
      <color rgb="FF000000"/>
      <name val="Arial"/>
      <family val="2"/>
      <charset val="238"/>
    </font>
    <font>
      <b/>
      <sz val="17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7"/>
      <color indexed="8"/>
      <name val="Arial"/>
      <family val="2"/>
      <charset val="238"/>
    </font>
    <font>
      <vertAlign val="superscript"/>
      <sz val="17"/>
      <color indexed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79998168889431442"/>
        <bgColor rgb="FFFFFF80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545454"/>
      </left>
      <right style="thin">
        <color rgb="FF54545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/>
      <top style="thin">
        <color rgb="FF545454"/>
      </top>
      <bottom style="thin">
        <color rgb="FF54545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 style="thin">
        <color indexed="64"/>
      </right>
      <top style="thin">
        <color rgb="FF545454"/>
      </top>
      <bottom style="thin">
        <color rgb="FF54545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545454"/>
      </right>
      <top/>
      <bottom/>
      <diagonal/>
    </border>
    <border>
      <left style="thin">
        <color rgb="FF54545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3" borderId="9" xfId="0" applyFill="1" applyBorder="1"/>
    <xf numFmtId="0" fontId="0" fillId="3" borderId="10" xfId="0" applyFill="1" applyBorder="1"/>
    <xf numFmtId="3" fontId="2" fillId="3" borderId="10" xfId="0" applyNumberFormat="1" applyFont="1" applyFill="1" applyBorder="1" applyAlignment="1">
      <alignment vertical="center"/>
    </xf>
    <xf numFmtId="3" fontId="5" fillId="3" borderId="11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0" fontId="4" fillId="0" borderId="13" xfId="0" applyFont="1" applyBorder="1" applyAlignment="1">
      <alignment horizontal="left" vertical="center" wrapText="1"/>
    </xf>
    <xf numFmtId="0" fontId="0" fillId="3" borderId="10" xfId="0" applyFill="1" applyBorder="1" applyAlignment="1">
      <alignment horizontal="left"/>
    </xf>
    <xf numFmtId="0" fontId="0" fillId="0" borderId="0" xfId="0" applyAlignment="1">
      <alignment horizontal="left"/>
    </xf>
    <xf numFmtId="3" fontId="2" fillId="0" borderId="14" xfId="0" applyNumberFormat="1" applyFont="1" applyBorder="1" applyAlignment="1">
      <alignment vertical="center"/>
    </xf>
    <xf numFmtId="0" fontId="4" fillId="2" borderId="13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3" fontId="6" fillId="3" borderId="2" xfId="0" applyNumberFormat="1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3" fontId="4" fillId="5" borderId="3" xfId="0" applyNumberFormat="1" applyFont="1" applyFill="1" applyBorder="1" applyAlignment="1">
      <alignment vertical="center" wrapText="1"/>
    </xf>
    <xf numFmtId="3" fontId="2" fillId="6" borderId="2" xfId="0" applyNumberFormat="1" applyFont="1" applyFill="1" applyBorder="1" applyAlignment="1">
      <alignment horizontal="right" vertical="center"/>
    </xf>
    <xf numFmtId="3" fontId="4" fillId="5" borderId="19" xfId="0" applyNumberFormat="1" applyFont="1" applyFill="1" applyBorder="1" applyAlignment="1">
      <alignment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3" fontId="2" fillId="6" borderId="2" xfId="0" applyNumberFormat="1" applyFont="1" applyFill="1" applyBorder="1" applyAlignment="1">
      <alignment vertical="center"/>
    </xf>
    <xf numFmtId="3" fontId="2" fillId="6" borderId="14" xfId="0" applyNumberFormat="1" applyFont="1" applyFill="1" applyBorder="1" applyAlignment="1">
      <alignment vertical="center"/>
    </xf>
    <xf numFmtId="3" fontId="4" fillId="5" borderId="25" xfId="0" applyNumberFormat="1" applyFont="1" applyFill="1" applyBorder="1" applyAlignment="1">
      <alignment vertical="center" wrapText="1"/>
    </xf>
    <xf numFmtId="3" fontId="4" fillId="5" borderId="26" xfId="0" applyNumberFormat="1" applyFont="1" applyFill="1" applyBorder="1" applyAlignment="1">
      <alignment vertical="center" wrapText="1"/>
    </xf>
    <xf numFmtId="0" fontId="9" fillId="7" borderId="0" xfId="0" applyFont="1" applyFill="1" applyAlignment="1">
      <alignment horizontal="left" vertical="center"/>
    </xf>
    <xf numFmtId="0" fontId="9" fillId="7" borderId="0" xfId="0" applyFont="1" applyFill="1" applyAlignment="1">
      <alignment vertical="center"/>
    </xf>
    <xf numFmtId="3" fontId="4" fillId="2" borderId="2" xfId="0" applyNumberFormat="1" applyFont="1" applyFill="1" applyBorder="1" applyAlignment="1">
      <alignment horizontal="right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3" fontId="4" fillId="5" borderId="4" xfId="0" applyNumberFormat="1" applyFont="1" applyFill="1" applyBorder="1" applyAlignment="1">
      <alignment horizontal="left" vertical="center" wrapText="1"/>
    </xf>
    <xf numFmtId="3" fontId="4" fillId="5" borderId="3" xfId="0" applyNumberFormat="1" applyFont="1" applyFill="1" applyBorder="1" applyAlignment="1">
      <alignment horizontal="left" vertical="center" wrapText="1"/>
    </xf>
    <xf numFmtId="3" fontId="4" fillId="5" borderId="8" xfId="0" applyNumberFormat="1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png"/><Relationship Id="rId4" Type="http://schemas.openxmlformats.org/officeDocument/2006/relationships/image" Target="../media/image6.png"/><Relationship Id="rId9" Type="http://schemas.openxmlformats.org/officeDocument/2006/relationships/image" Target="../media/image1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png"/><Relationship Id="rId2" Type="http://schemas.openxmlformats.org/officeDocument/2006/relationships/image" Target="../media/image16.png"/><Relationship Id="rId1" Type="http://schemas.openxmlformats.org/officeDocument/2006/relationships/image" Target="../media/image15.png"/><Relationship Id="rId4" Type="http://schemas.openxmlformats.org/officeDocument/2006/relationships/image" Target="../media/image18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3" Type="http://schemas.openxmlformats.org/officeDocument/2006/relationships/image" Target="../media/image21.png"/><Relationship Id="rId7" Type="http://schemas.openxmlformats.org/officeDocument/2006/relationships/image" Target="../media/image17.png"/><Relationship Id="rId2" Type="http://schemas.openxmlformats.org/officeDocument/2006/relationships/image" Target="../media/image20.png"/><Relationship Id="rId1" Type="http://schemas.openxmlformats.org/officeDocument/2006/relationships/image" Target="../media/image19.png"/><Relationship Id="rId6" Type="http://schemas.openxmlformats.org/officeDocument/2006/relationships/image" Target="../media/image24.png"/><Relationship Id="rId5" Type="http://schemas.openxmlformats.org/officeDocument/2006/relationships/image" Target="../media/image23.png"/><Relationship Id="rId10" Type="http://schemas.openxmlformats.org/officeDocument/2006/relationships/image" Target="../media/image26.png"/><Relationship Id="rId4" Type="http://schemas.openxmlformats.org/officeDocument/2006/relationships/image" Target="../media/image22.png"/><Relationship Id="rId9" Type="http://schemas.openxmlformats.org/officeDocument/2006/relationships/image" Target="../media/image2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4</xdr:row>
      <xdr:rowOff>19050</xdr:rowOff>
    </xdr:from>
    <xdr:to>
      <xdr:col>8</xdr:col>
      <xdr:colOff>2419350</xdr:colOff>
      <xdr:row>4</xdr:row>
      <xdr:rowOff>1600200</xdr:rowOff>
    </xdr:to>
    <xdr:pic>
      <xdr:nvPicPr>
        <xdr:cNvPr id="41" name="Picture 91">
          <a:extLst>
            <a:ext uri="{FF2B5EF4-FFF2-40B4-BE49-F238E27FC236}">
              <a16:creationId xmlns:a16="http://schemas.microsoft.com/office/drawing/2014/main" id="{B9DA059E-969E-4708-8190-DC5700A98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36405" y="786726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19050</xdr:rowOff>
    </xdr:from>
    <xdr:to>
      <xdr:col>9</xdr:col>
      <xdr:colOff>3876675</xdr:colOff>
      <xdr:row>4</xdr:row>
      <xdr:rowOff>1600200</xdr:rowOff>
    </xdr:to>
    <xdr:pic>
      <xdr:nvPicPr>
        <xdr:cNvPr id="42" name="Picture 92">
          <a:extLst>
            <a:ext uri="{FF2B5EF4-FFF2-40B4-BE49-F238E27FC236}">
              <a16:creationId xmlns:a16="http://schemas.microsoft.com/office/drawing/2014/main" id="{8EED682D-DDE6-49BD-9D6C-B1344209D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12905" y="78672690"/>
          <a:ext cx="3863340" cy="14230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4</xdr:row>
      <xdr:rowOff>0</xdr:rowOff>
    </xdr:from>
    <xdr:to>
      <xdr:col>8</xdr:col>
      <xdr:colOff>2419350</xdr:colOff>
      <xdr:row>4</xdr:row>
      <xdr:rowOff>0</xdr:rowOff>
    </xdr:to>
    <xdr:pic>
      <xdr:nvPicPr>
        <xdr:cNvPr id="56" name="Picture 85">
          <a:extLst>
            <a:ext uri="{FF2B5EF4-FFF2-40B4-BE49-F238E27FC236}">
              <a16:creationId xmlns:a16="http://schemas.microsoft.com/office/drawing/2014/main" id="{DC0BAAA5-6F60-492C-80BE-CCCEBF15D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498330" y="10033254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0</xdr:rowOff>
    </xdr:from>
    <xdr:to>
      <xdr:col>9</xdr:col>
      <xdr:colOff>3876675</xdr:colOff>
      <xdr:row>4</xdr:row>
      <xdr:rowOff>0</xdr:rowOff>
    </xdr:to>
    <xdr:pic>
      <xdr:nvPicPr>
        <xdr:cNvPr id="57" name="Picture 86">
          <a:extLst>
            <a:ext uri="{FF2B5EF4-FFF2-40B4-BE49-F238E27FC236}">
              <a16:creationId xmlns:a16="http://schemas.microsoft.com/office/drawing/2014/main" id="{DC3CDF0C-0A04-44FC-8C5E-659A10E49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984355" y="100332540"/>
          <a:ext cx="3777615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2419350</xdr:colOff>
      <xdr:row>4</xdr:row>
      <xdr:rowOff>1600200</xdr:rowOff>
    </xdr:to>
    <xdr:pic>
      <xdr:nvPicPr>
        <xdr:cNvPr id="62" name="Picture 91">
          <a:extLst>
            <a:ext uri="{FF2B5EF4-FFF2-40B4-BE49-F238E27FC236}">
              <a16:creationId xmlns:a16="http://schemas.microsoft.com/office/drawing/2014/main" id="{C3339229-B197-487E-8BC6-B8A8B1EC5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498330" y="1032090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19050</xdr:rowOff>
    </xdr:from>
    <xdr:to>
      <xdr:col>9</xdr:col>
      <xdr:colOff>3876675</xdr:colOff>
      <xdr:row>4</xdr:row>
      <xdr:rowOff>1600200</xdr:rowOff>
    </xdr:to>
    <xdr:pic>
      <xdr:nvPicPr>
        <xdr:cNvPr id="63" name="Picture 92">
          <a:extLst>
            <a:ext uri="{FF2B5EF4-FFF2-40B4-BE49-F238E27FC236}">
              <a16:creationId xmlns:a16="http://schemas.microsoft.com/office/drawing/2014/main" id="{7B41D74C-BD4A-441F-BE61-5F959D48D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984355" y="103209090"/>
          <a:ext cx="3777615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2419350</xdr:colOff>
      <xdr:row>6</xdr:row>
      <xdr:rowOff>2638425</xdr:rowOff>
    </xdr:to>
    <xdr:pic>
      <xdr:nvPicPr>
        <xdr:cNvPr id="120" name="Picture 181">
          <a:extLst>
            <a:ext uri="{FF2B5EF4-FFF2-40B4-BE49-F238E27FC236}">
              <a16:creationId xmlns:a16="http://schemas.microsoft.com/office/drawing/2014/main" id="{C4E7F8AA-3F19-44A0-9BF8-5E822BC1A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9498330" y="211384515"/>
          <a:ext cx="2404110" cy="234886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3876675</xdr:colOff>
      <xdr:row>6</xdr:row>
      <xdr:rowOff>2638425</xdr:rowOff>
    </xdr:to>
    <xdr:pic>
      <xdr:nvPicPr>
        <xdr:cNvPr id="121" name="Picture 182">
          <a:extLst>
            <a:ext uri="{FF2B5EF4-FFF2-40B4-BE49-F238E27FC236}">
              <a16:creationId xmlns:a16="http://schemas.microsoft.com/office/drawing/2014/main" id="{995D53B5-06CD-4522-AF86-56627A939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1984355" y="211384515"/>
          <a:ext cx="3777615" cy="234886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0</xdr:rowOff>
    </xdr:from>
    <xdr:to>
      <xdr:col>8</xdr:col>
      <xdr:colOff>2419350</xdr:colOff>
      <xdr:row>8</xdr:row>
      <xdr:rowOff>0</xdr:rowOff>
    </xdr:to>
    <xdr:pic>
      <xdr:nvPicPr>
        <xdr:cNvPr id="279" name="Picture 493">
          <a:extLst>
            <a:ext uri="{FF2B5EF4-FFF2-40B4-BE49-F238E27FC236}">
              <a16:creationId xmlns:a16="http://schemas.microsoft.com/office/drawing/2014/main" id="{5FC4F9A6-C718-4A7D-B5DB-A07094D54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498330" y="4819992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8</xdr:row>
      <xdr:rowOff>0</xdr:rowOff>
    </xdr:from>
    <xdr:to>
      <xdr:col>9</xdr:col>
      <xdr:colOff>3876675</xdr:colOff>
      <xdr:row>8</xdr:row>
      <xdr:rowOff>0</xdr:rowOff>
    </xdr:to>
    <xdr:pic>
      <xdr:nvPicPr>
        <xdr:cNvPr id="280" name="Picture 494">
          <a:extLst>
            <a:ext uri="{FF2B5EF4-FFF2-40B4-BE49-F238E27FC236}">
              <a16:creationId xmlns:a16="http://schemas.microsoft.com/office/drawing/2014/main" id="{25C6DFB8-8946-46FD-977C-14E845502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1984355" y="481999290"/>
          <a:ext cx="3777615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2419350</xdr:colOff>
      <xdr:row>8</xdr:row>
      <xdr:rowOff>1600200</xdr:rowOff>
    </xdr:to>
    <xdr:pic>
      <xdr:nvPicPr>
        <xdr:cNvPr id="281" name="Picture 496">
          <a:extLst>
            <a:ext uri="{FF2B5EF4-FFF2-40B4-BE49-F238E27FC236}">
              <a16:creationId xmlns:a16="http://schemas.microsoft.com/office/drawing/2014/main" id="{A6D11A12-FBA9-48E3-8286-2DC98D596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9498330" y="483437565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8</xdr:row>
      <xdr:rowOff>19050</xdr:rowOff>
    </xdr:from>
    <xdr:to>
      <xdr:col>9</xdr:col>
      <xdr:colOff>3876675</xdr:colOff>
      <xdr:row>8</xdr:row>
      <xdr:rowOff>1600200</xdr:rowOff>
    </xdr:to>
    <xdr:pic>
      <xdr:nvPicPr>
        <xdr:cNvPr id="282" name="Picture 497">
          <a:extLst>
            <a:ext uri="{FF2B5EF4-FFF2-40B4-BE49-F238E27FC236}">
              <a16:creationId xmlns:a16="http://schemas.microsoft.com/office/drawing/2014/main" id="{878959BF-DA5F-4C2F-96F1-242855F04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11984355" y="483437565"/>
          <a:ext cx="3777615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19050</xdr:rowOff>
    </xdr:from>
    <xdr:to>
      <xdr:col>8</xdr:col>
      <xdr:colOff>2419350</xdr:colOff>
      <xdr:row>10</xdr:row>
      <xdr:rowOff>1600200</xdr:rowOff>
    </xdr:to>
    <xdr:pic>
      <xdr:nvPicPr>
        <xdr:cNvPr id="284" name="Picture 499">
          <a:extLst>
            <a:ext uri="{FF2B5EF4-FFF2-40B4-BE49-F238E27FC236}">
              <a16:creationId xmlns:a16="http://schemas.microsoft.com/office/drawing/2014/main" id="{48285BCF-96DC-4980-9FED-918743BF2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9498330" y="4853520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10</xdr:row>
      <xdr:rowOff>19050</xdr:rowOff>
    </xdr:from>
    <xdr:to>
      <xdr:col>9</xdr:col>
      <xdr:colOff>3876675</xdr:colOff>
      <xdr:row>10</xdr:row>
      <xdr:rowOff>1600200</xdr:rowOff>
    </xdr:to>
    <xdr:pic>
      <xdr:nvPicPr>
        <xdr:cNvPr id="285" name="Picture 500">
          <a:extLst>
            <a:ext uri="{FF2B5EF4-FFF2-40B4-BE49-F238E27FC236}">
              <a16:creationId xmlns:a16="http://schemas.microsoft.com/office/drawing/2014/main" id="{12343203-B3F6-4C87-BADE-65AB598DF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11984355" y="485352090"/>
          <a:ext cx="3777615" cy="142303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11</xdr:col>
      <xdr:colOff>304800</xdr:colOff>
      <xdr:row>3</xdr:row>
      <xdr:rowOff>323850</xdr:rowOff>
    </xdr:to>
    <xdr:sp macro="" textlink="">
      <xdr:nvSpPr>
        <xdr:cNvPr id="415" name="AutoShape 1" descr="Tento obrázek nemá popisek">
          <a:extLst>
            <a:ext uri="{FF2B5EF4-FFF2-40B4-BE49-F238E27FC236}">
              <a16:creationId xmlns:a16="http://schemas.microsoft.com/office/drawing/2014/main" id="{58383E7A-B45F-4722-96AF-B5D9377BAD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2107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25" name="AutoShape 1" descr="Tento obrázek nemá popisek">
          <a:extLst>
            <a:ext uri="{FF2B5EF4-FFF2-40B4-BE49-F238E27FC236}">
              <a16:creationId xmlns:a16="http://schemas.microsoft.com/office/drawing/2014/main" id="{82F03347-3254-4699-8553-4F35E8CF35C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1" name="AutoShape 1" descr="Tento obrázek nemá popisek">
          <a:extLst>
            <a:ext uri="{FF2B5EF4-FFF2-40B4-BE49-F238E27FC236}">
              <a16:creationId xmlns:a16="http://schemas.microsoft.com/office/drawing/2014/main" id="{6512795A-4D18-4DBC-ABC9-DDB622D94BE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7" name="AutoShape 1" descr="Tento obrázek nemá popisek">
          <a:extLst>
            <a:ext uri="{FF2B5EF4-FFF2-40B4-BE49-F238E27FC236}">
              <a16:creationId xmlns:a16="http://schemas.microsoft.com/office/drawing/2014/main" id="{0AEC4B81-6CDA-4515-AEF6-A58C6EE92B9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43" name="AutoShape 1" descr="Tento obrázek nemá popisek">
          <a:extLst>
            <a:ext uri="{FF2B5EF4-FFF2-40B4-BE49-F238E27FC236}">
              <a16:creationId xmlns:a16="http://schemas.microsoft.com/office/drawing/2014/main" id="{59EE4CE2-E90E-455A-BD36-573F3A33E94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49" name="AutoShape 1" descr="Tento obrázek nemá popisek">
          <a:extLst>
            <a:ext uri="{FF2B5EF4-FFF2-40B4-BE49-F238E27FC236}">
              <a16:creationId xmlns:a16="http://schemas.microsoft.com/office/drawing/2014/main" id="{5294FDBB-397E-428C-8B53-832A70F8421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55" name="AutoShape 1" descr="Tento obrázek nemá popisek">
          <a:extLst>
            <a:ext uri="{FF2B5EF4-FFF2-40B4-BE49-F238E27FC236}">
              <a16:creationId xmlns:a16="http://schemas.microsoft.com/office/drawing/2014/main" id="{34175B5D-8812-4974-B664-18D3E53AD5FC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62" name="AutoShape 1" descr="Tento obrázek nemá popisek">
          <a:extLst>
            <a:ext uri="{FF2B5EF4-FFF2-40B4-BE49-F238E27FC236}">
              <a16:creationId xmlns:a16="http://schemas.microsoft.com/office/drawing/2014/main" id="{DF389CB7-40C6-4CFA-B9AB-6B668B0044F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68" name="AutoShape 1" descr="Tento obrázek nemá popisek">
          <a:extLst>
            <a:ext uri="{FF2B5EF4-FFF2-40B4-BE49-F238E27FC236}">
              <a16:creationId xmlns:a16="http://schemas.microsoft.com/office/drawing/2014/main" id="{D5ED3CC6-E951-48BB-9338-532D3F329AD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4" name="AutoShape 1" descr="Tento obrázek nemá popisek">
          <a:extLst>
            <a:ext uri="{FF2B5EF4-FFF2-40B4-BE49-F238E27FC236}">
              <a16:creationId xmlns:a16="http://schemas.microsoft.com/office/drawing/2014/main" id="{16D9936C-6BB6-4451-9AF2-7564CAF8135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5" name="AutoShape 1" descr="Tento obrázek nemá popisek">
          <a:extLst>
            <a:ext uri="{FF2B5EF4-FFF2-40B4-BE49-F238E27FC236}">
              <a16:creationId xmlns:a16="http://schemas.microsoft.com/office/drawing/2014/main" id="{A9740050-E29E-41DB-9874-457414EA299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6" name="AutoShape 1" descr="Tento obrázek nemá popisek">
          <a:extLst>
            <a:ext uri="{FF2B5EF4-FFF2-40B4-BE49-F238E27FC236}">
              <a16:creationId xmlns:a16="http://schemas.microsoft.com/office/drawing/2014/main" id="{DB6B2EBD-9EE7-4A19-B768-D23E6F8845F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77" name="AutoShape 1" descr="Tento obrázek nemá popisek">
          <a:extLst>
            <a:ext uri="{FF2B5EF4-FFF2-40B4-BE49-F238E27FC236}">
              <a16:creationId xmlns:a16="http://schemas.microsoft.com/office/drawing/2014/main" id="{2F142ADB-007A-4D88-9158-57516A04067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78" name="AutoShape 1" descr="Tento obrázek nemá popisek">
          <a:extLst>
            <a:ext uri="{FF2B5EF4-FFF2-40B4-BE49-F238E27FC236}">
              <a16:creationId xmlns:a16="http://schemas.microsoft.com/office/drawing/2014/main" id="{9FCCB4C4-E11A-4247-89A0-6A0F6489B51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79" name="AutoShape 1" descr="Tento obrázek nemá popisek">
          <a:extLst>
            <a:ext uri="{FF2B5EF4-FFF2-40B4-BE49-F238E27FC236}">
              <a16:creationId xmlns:a16="http://schemas.microsoft.com/office/drawing/2014/main" id="{BFEAE8D8-BCB1-422A-8079-96B053BF4C2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80" name="AutoShape 1" descr="Tento obrázek nemá popisek">
          <a:extLst>
            <a:ext uri="{FF2B5EF4-FFF2-40B4-BE49-F238E27FC236}">
              <a16:creationId xmlns:a16="http://schemas.microsoft.com/office/drawing/2014/main" id="{3CDA32E2-659A-4A49-945A-FD3E8B2EADD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491" name="AutoShape 1" descr="Tento obrázek nemá popisek">
          <a:extLst>
            <a:ext uri="{FF2B5EF4-FFF2-40B4-BE49-F238E27FC236}">
              <a16:creationId xmlns:a16="http://schemas.microsoft.com/office/drawing/2014/main" id="{D4FC3A6C-C745-4576-A2F1-180B43FE42B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497" name="AutoShape 1" descr="Tento obrázek nemá popisek">
          <a:extLst>
            <a:ext uri="{FF2B5EF4-FFF2-40B4-BE49-F238E27FC236}">
              <a16:creationId xmlns:a16="http://schemas.microsoft.com/office/drawing/2014/main" id="{B2F4D840-A5C0-49C9-8A83-22874A5C0F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498" name="AutoShape 1" descr="Tento obrázek nemá popisek">
          <a:extLst>
            <a:ext uri="{FF2B5EF4-FFF2-40B4-BE49-F238E27FC236}">
              <a16:creationId xmlns:a16="http://schemas.microsoft.com/office/drawing/2014/main" id="{FE653B36-006F-4CF1-A2F9-F13B7533BA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04" name="AutoShape 1" descr="Tento obrázek nemá popisek">
          <a:extLst>
            <a:ext uri="{FF2B5EF4-FFF2-40B4-BE49-F238E27FC236}">
              <a16:creationId xmlns:a16="http://schemas.microsoft.com/office/drawing/2014/main" id="{B25FB3DD-6236-43E2-96DC-C846875F1F2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8</xdr:col>
      <xdr:colOff>9525</xdr:colOff>
      <xdr:row>12</xdr:row>
      <xdr:rowOff>19050</xdr:rowOff>
    </xdr:from>
    <xdr:to>
      <xdr:col>8</xdr:col>
      <xdr:colOff>2419350</xdr:colOff>
      <xdr:row>12</xdr:row>
      <xdr:rowOff>1600200</xdr:rowOff>
    </xdr:to>
    <xdr:pic>
      <xdr:nvPicPr>
        <xdr:cNvPr id="519" name="Picture 508">
          <a:extLst>
            <a:ext uri="{FF2B5EF4-FFF2-40B4-BE49-F238E27FC236}">
              <a16:creationId xmlns:a16="http://schemas.microsoft.com/office/drawing/2014/main" id="{3C3E5B28-8D3E-4E02-B061-A20CB7FB1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9498330" y="494000790"/>
          <a:ext cx="2404110" cy="142303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7</xdr:row>
      <xdr:rowOff>0</xdr:rowOff>
    </xdr:from>
    <xdr:to>
      <xdr:col>11</xdr:col>
      <xdr:colOff>304800</xdr:colOff>
      <xdr:row>7</xdr:row>
      <xdr:rowOff>320040</xdr:rowOff>
    </xdr:to>
    <xdr:sp macro="" textlink="">
      <xdr:nvSpPr>
        <xdr:cNvPr id="523" name="AutoShape 21" descr="DIAMOND Křeslo kancelářské, MESH modrá/černá">
          <a:extLst>
            <a:ext uri="{FF2B5EF4-FFF2-40B4-BE49-F238E27FC236}">
              <a16:creationId xmlns:a16="http://schemas.microsoft.com/office/drawing/2014/main" id="{432E6806-9738-401B-937C-40C91AF0FE8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2" name="AutoShape 1" descr="Tento obrázek nemá popisek">
          <a:extLst>
            <a:ext uri="{FF2B5EF4-FFF2-40B4-BE49-F238E27FC236}">
              <a16:creationId xmlns:a16="http://schemas.microsoft.com/office/drawing/2014/main" id="{B93A3C79-4FB3-4C98-91AF-63417070F27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5528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3" name="AutoShape 1" descr="Tento obrázek nemá popisek">
          <a:extLst>
            <a:ext uri="{FF2B5EF4-FFF2-40B4-BE49-F238E27FC236}">
              <a16:creationId xmlns:a16="http://schemas.microsoft.com/office/drawing/2014/main" id="{414E806C-8324-4719-98B2-2D315BE14B3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4" name="AutoShape 1" descr="Tento obrázek nemá popisek">
          <a:extLst>
            <a:ext uri="{FF2B5EF4-FFF2-40B4-BE49-F238E27FC236}">
              <a16:creationId xmlns:a16="http://schemas.microsoft.com/office/drawing/2014/main" id="{BB05FCFC-C9A2-4648-9A6F-3ECD2FE13A9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60331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5" name="AutoShape 1" descr="Tento obrázek nemá popisek">
          <a:extLst>
            <a:ext uri="{FF2B5EF4-FFF2-40B4-BE49-F238E27FC236}">
              <a16:creationId xmlns:a16="http://schemas.microsoft.com/office/drawing/2014/main" id="{F236243C-07A1-4F74-9A2A-7B45E716922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6" name="AutoShape 1" descr="Tento obrázek nemá popisek">
          <a:extLst>
            <a:ext uri="{FF2B5EF4-FFF2-40B4-BE49-F238E27FC236}">
              <a16:creationId xmlns:a16="http://schemas.microsoft.com/office/drawing/2014/main" id="{374EA351-528D-4C0F-A894-09E1EA6C0CA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8560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7" name="AutoShape 1" descr="Tento obrázek nemá popisek">
          <a:extLst>
            <a:ext uri="{FF2B5EF4-FFF2-40B4-BE49-F238E27FC236}">
              <a16:creationId xmlns:a16="http://schemas.microsoft.com/office/drawing/2014/main" id="{2A20F062-5627-449C-A0DD-2E826BAA409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4</xdr:row>
      <xdr:rowOff>0</xdr:rowOff>
    </xdr:from>
    <xdr:ext cx="304800" cy="304800"/>
    <xdr:sp macro="" textlink="">
      <xdr:nvSpPr>
        <xdr:cNvPr id="558" name="AutoShape 1" descr="Tento obrázek nemá popisek">
          <a:extLst>
            <a:ext uri="{FF2B5EF4-FFF2-40B4-BE49-F238E27FC236}">
              <a16:creationId xmlns:a16="http://schemas.microsoft.com/office/drawing/2014/main" id="{8602B606-6E42-4B1A-9983-3885E06E6CE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01755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59" name="AutoShape 1" descr="Tento obrázek nemá popisek">
          <a:extLst>
            <a:ext uri="{FF2B5EF4-FFF2-40B4-BE49-F238E27FC236}">
              <a16:creationId xmlns:a16="http://schemas.microsoft.com/office/drawing/2014/main" id="{6A5C6AD1-F93B-4777-B237-F735F2D18F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0" name="AutoShape 1" descr="Tento obrázek nemá popisek">
          <a:extLst>
            <a:ext uri="{FF2B5EF4-FFF2-40B4-BE49-F238E27FC236}">
              <a16:creationId xmlns:a16="http://schemas.microsoft.com/office/drawing/2014/main" id="{34DEC8C9-EC3F-424C-A909-E09930BC485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2393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1" name="AutoShape 1" descr="Tento obrázek nemá popisek">
          <a:extLst>
            <a:ext uri="{FF2B5EF4-FFF2-40B4-BE49-F238E27FC236}">
              <a16:creationId xmlns:a16="http://schemas.microsoft.com/office/drawing/2014/main" id="{C4410DBF-DCD7-4063-B66A-D9968ED6AE7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2" name="AutoShape 1" descr="Tento obrázek nemá popisek">
          <a:extLst>
            <a:ext uri="{FF2B5EF4-FFF2-40B4-BE49-F238E27FC236}">
              <a16:creationId xmlns:a16="http://schemas.microsoft.com/office/drawing/2014/main" id="{22B1EB3F-3E7B-4652-9B3F-7380B5AEB5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3" name="AutoShape 1" descr="Tento obrázek nemá popisek">
          <a:extLst>
            <a:ext uri="{FF2B5EF4-FFF2-40B4-BE49-F238E27FC236}">
              <a16:creationId xmlns:a16="http://schemas.microsoft.com/office/drawing/2014/main" id="{F810493B-0E3C-4ABA-94C7-B444F77FA09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574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4" name="AutoShape 1" descr="Tento obrázek nemá popisek">
          <a:extLst>
            <a:ext uri="{FF2B5EF4-FFF2-40B4-BE49-F238E27FC236}">
              <a16:creationId xmlns:a16="http://schemas.microsoft.com/office/drawing/2014/main" id="{5A895D1D-C145-4088-AF38-47EB8DFE7C7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7277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5" name="AutoShape 1" descr="Tento obrázek nemá popisek">
          <a:extLst>
            <a:ext uri="{FF2B5EF4-FFF2-40B4-BE49-F238E27FC236}">
              <a16:creationId xmlns:a16="http://schemas.microsoft.com/office/drawing/2014/main" id="{0178DC3E-29FB-4BFC-B680-115BCD26CF0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8761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6" name="AutoShape 1" descr="Tento obrázek nemá popisek">
          <a:extLst>
            <a:ext uri="{FF2B5EF4-FFF2-40B4-BE49-F238E27FC236}">
              <a16:creationId xmlns:a16="http://schemas.microsoft.com/office/drawing/2014/main" id="{A447D7CF-BA26-44EB-8AE3-F8704D69B26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7" name="AutoShape 1" descr="Tento obrázek nemá popisek">
          <a:extLst>
            <a:ext uri="{FF2B5EF4-FFF2-40B4-BE49-F238E27FC236}">
              <a16:creationId xmlns:a16="http://schemas.microsoft.com/office/drawing/2014/main" id="{20869DE5-85E8-4622-8A77-5BF49385E38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68" name="AutoShape 1" descr="Tento obrázek nemá popisek">
          <a:extLst>
            <a:ext uri="{FF2B5EF4-FFF2-40B4-BE49-F238E27FC236}">
              <a16:creationId xmlns:a16="http://schemas.microsoft.com/office/drawing/2014/main" id="{E761E7D5-2C4F-4F38-89C9-9718D2C46A3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11369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69" name="AutoShape 1" descr="Tento obrázek nemá popisek">
          <a:extLst>
            <a:ext uri="{FF2B5EF4-FFF2-40B4-BE49-F238E27FC236}">
              <a16:creationId xmlns:a16="http://schemas.microsoft.com/office/drawing/2014/main" id="{FA961BEF-950B-41A2-A06F-7DC848F629B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354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0" name="AutoShape 1" descr="Tento obrázek nemá popisek">
          <a:extLst>
            <a:ext uri="{FF2B5EF4-FFF2-40B4-BE49-F238E27FC236}">
              <a16:creationId xmlns:a16="http://schemas.microsoft.com/office/drawing/2014/main" id="{78FEE16E-AB3B-4EDD-A1E7-98640D7641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6880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1" name="AutoShape 1" descr="Tento obrázek nemá popisek">
          <a:extLst>
            <a:ext uri="{FF2B5EF4-FFF2-40B4-BE49-F238E27FC236}">
              <a16:creationId xmlns:a16="http://schemas.microsoft.com/office/drawing/2014/main" id="{AD18E32B-F683-42EE-AA0C-22F7A13A1EB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7914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2" name="AutoShape 1" descr="Tento obrázek nemá popisek">
          <a:extLst>
            <a:ext uri="{FF2B5EF4-FFF2-40B4-BE49-F238E27FC236}">
              <a16:creationId xmlns:a16="http://schemas.microsoft.com/office/drawing/2014/main" id="{68BA28DD-DAE1-4C0D-9E61-F9D1582C452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3" name="AutoShape 1" descr="Tento obrázek nemá popisek">
          <a:extLst>
            <a:ext uri="{FF2B5EF4-FFF2-40B4-BE49-F238E27FC236}">
              <a16:creationId xmlns:a16="http://schemas.microsoft.com/office/drawing/2014/main" id="{D0CF3C2A-6185-4E45-B2D9-4407E83F269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4" name="AutoShape 1" descr="Tento obrázek nemá popisek">
          <a:extLst>
            <a:ext uri="{FF2B5EF4-FFF2-40B4-BE49-F238E27FC236}">
              <a16:creationId xmlns:a16="http://schemas.microsoft.com/office/drawing/2014/main" id="{67A4183B-3779-480F-BC4D-793195A9248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12896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5" name="AutoShape 1" descr="Tento obrázek nemá popisek">
          <a:extLst>
            <a:ext uri="{FF2B5EF4-FFF2-40B4-BE49-F238E27FC236}">
              <a16:creationId xmlns:a16="http://schemas.microsoft.com/office/drawing/2014/main" id="{CD8D136C-97FC-4C7E-8EB3-0F228292A80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33555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6" name="AutoShape 1" descr="Tento obrázek nemá popisek">
          <a:extLst>
            <a:ext uri="{FF2B5EF4-FFF2-40B4-BE49-F238E27FC236}">
              <a16:creationId xmlns:a16="http://schemas.microsoft.com/office/drawing/2014/main" id="{DB3CF463-6039-48C5-B93D-B022139F6DD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61607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7" name="AutoShape 1" descr="Tento obrázek nemá popisek">
          <a:extLst>
            <a:ext uri="{FF2B5EF4-FFF2-40B4-BE49-F238E27FC236}">
              <a16:creationId xmlns:a16="http://schemas.microsoft.com/office/drawing/2014/main" id="{F3FF24CD-3FA3-48DE-A73B-5614AD3D9D9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9898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8" name="AutoShape 1" descr="Tento obrázek nemá popisek">
          <a:extLst>
            <a:ext uri="{FF2B5EF4-FFF2-40B4-BE49-F238E27FC236}">
              <a16:creationId xmlns:a16="http://schemas.microsoft.com/office/drawing/2014/main" id="{9AF9CA36-D41A-4687-946A-FB5483149B8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3368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9" name="AutoShape 1" descr="Tento obrázek nemá popisek">
          <a:extLst>
            <a:ext uri="{FF2B5EF4-FFF2-40B4-BE49-F238E27FC236}">
              <a16:creationId xmlns:a16="http://schemas.microsoft.com/office/drawing/2014/main" id="{47784168-C1CD-4CF3-BE80-57D845D1061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034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80" name="AutoShape 1" descr="Tento obrázek nemá popisek">
          <a:extLst>
            <a:ext uri="{FF2B5EF4-FFF2-40B4-BE49-F238E27FC236}">
              <a16:creationId xmlns:a16="http://schemas.microsoft.com/office/drawing/2014/main" id="{8E391883-88D9-4296-B685-18A6769A752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0820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81" name="AutoShape 1" descr="Tento obrázek nemá popisek">
          <a:extLst>
            <a:ext uri="{FF2B5EF4-FFF2-40B4-BE49-F238E27FC236}">
              <a16:creationId xmlns:a16="http://schemas.microsoft.com/office/drawing/2014/main" id="{3C460685-945B-4A22-9555-BA5450CD0C1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8</xdr:row>
      <xdr:rowOff>0</xdr:rowOff>
    </xdr:from>
    <xdr:ext cx="304800" cy="304800"/>
    <xdr:sp macro="" textlink="">
      <xdr:nvSpPr>
        <xdr:cNvPr id="582" name="AutoShape 1" descr="Tento obrázek nemá popisek">
          <a:extLst>
            <a:ext uri="{FF2B5EF4-FFF2-40B4-BE49-F238E27FC236}">
              <a16:creationId xmlns:a16="http://schemas.microsoft.com/office/drawing/2014/main" id="{E74EBBAC-BECF-4361-8E7E-7B390F15ADB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198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9</xdr:row>
      <xdr:rowOff>0</xdr:rowOff>
    </xdr:from>
    <xdr:ext cx="304800" cy="304800"/>
    <xdr:sp macro="" textlink="">
      <xdr:nvSpPr>
        <xdr:cNvPr id="583" name="AutoShape 1" descr="Tento obrázek nemá popisek">
          <a:extLst>
            <a:ext uri="{FF2B5EF4-FFF2-40B4-BE49-F238E27FC236}">
              <a16:creationId xmlns:a16="http://schemas.microsoft.com/office/drawing/2014/main" id="{98EA8D70-603D-4FEF-A260-5B952BC4E0B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486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304800" cy="304800"/>
    <xdr:sp macro="" textlink="">
      <xdr:nvSpPr>
        <xdr:cNvPr id="584" name="AutoShape 1" descr="Tento obrázek nemá popisek">
          <a:extLst>
            <a:ext uri="{FF2B5EF4-FFF2-40B4-BE49-F238E27FC236}">
              <a16:creationId xmlns:a16="http://schemas.microsoft.com/office/drawing/2014/main" id="{A4A06DB1-B919-4377-9E42-8148FDFB31B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72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12</xdr:row>
      <xdr:rowOff>0</xdr:rowOff>
    </xdr:from>
    <xdr:ext cx="304800" cy="304800"/>
    <xdr:sp macro="" textlink="">
      <xdr:nvSpPr>
        <xdr:cNvPr id="585" name="AutoShape 1" descr="Tento obrázek nemá popisek">
          <a:extLst>
            <a:ext uri="{FF2B5EF4-FFF2-40B4-BE49-F238E27FC236}">
              <a16:creationId xmlns:a16="http://schemas.microsoft.com/office/drawing/2014/main" id="{F5B3A3C6-E197-49E1-8DAE-20F2070B089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9398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13</xdr:row>
      <xdr:rowOff>0</xdr:rowOff>
    </xdr:from>
    <xdr:ext cx="304800" cy="304800"/>
    <xdr:sp macro="" textlink="">
      <xdr:nvSpPr>
        <xdr:cNvPr id="586" name="AutoShape 1" descr="Tento obrázek nemá popisek">
          <a:extLst>
            <a:ext uri="{FF2B5EF4-FFF2-40B4-BE49-F238E27FC236}">
              <a16:creationId xmlns:a16="http://schemas.microsoft.com/office/drawing/2014/main" id="{049FCE93-F660-446B-939F-846B89660B1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51754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602" name="AutoShape 1" descr="Tento obrázek nemá popisek">
          <a:extLst>
            <a:ext uri="{FF2B5EF4-FFF2-40B4-BE49-F238E27FC236}">
              <a16:creationId xmlns:a16="http://schemas.microsoft.com/office/drawing/2014/main" id="{AF07B8DB-DE0A-4BBE-8EA6-EBF43D469B0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32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622" name="AutoShape 1" descr="Tento obrázek nemá popisek">
          <a:extLst>
            <a:ext uri="{FF2B5EF4-FFF2-40B4-BE49-F238E27FC236}">
              <a16:creationId xmlns:a16="http://schemas.microsoft.com/office/drawing/2014/main" id="{DE21FA2B-13C6-472F-A31F-94F6AA771AA1}"/>
            </a:ext>
          </a:extLst>
        </xdr:cNvPr>
        <xdr:cNvSpPr>
          <a:spLocks noChangeAspect="1" noChangeArrowheads="1"/>
        </xdr:cNvSpPr>
      </xdr:nvSpPr>
      <xdr:spPr bwMode="auto">
        <a:xfrm>
          <a:off x="23645813" y="23914893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6</xdr:row>
      <xdr:rowOff>19050</xdr:rowOff>
    </xdr:from>
    <xdr:to>
      <xdr:col>8</xdr:col>
      <xdr:colOff>2419350</xdr:colOff>
      <xdr:row>6</xdr:row>
      <xdr:rowOff>1600200</xdr:rowOff>
    </xdr:to>
    <xdr:pic>
      <xdr:nvPicPr>
        <xdr:cNvPr id="4" name="Picture 265">
          <a:extLst>
            <a:ext uri="{FF2B5EF4-FFF2-40B4-BE49-F238E27FC236}">
              <a16:creationId xmlns:a16="http://schemas.microsoft.com/office/drawing/2014/main" id="{77293286-9922-4253-89AC-8CB5F74BC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2264625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3876675</xdr:colOff>
      <xdr:row>6</xdr:row>
      <xdr:rowOff>1600200</xdr:rowOff>
    </xdr:to>
    <xdr:pic>
      <xdr:nvPicPr>
        <xdr:cNvPr id="5" name="Picture 266">
          <a:extLst>
            <a:ext uri="{FF2B5EF4-FFF2-40B4-BE49-F238E27FC236}">
              <a16:creationId xmlns:a16="http://schemas.microsoft.com/office/drawing/2014/main" id="{7E383E80-1C9C-47A8-A18C-3DD3FCA626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26462590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2419350</xdr:colOff>
      <xdr:row>6</xdr:row>
      <xdr:rowOff>1600200</xdr:rowOff>
    </xdr:to>
    <xdr:pic>
      <xdr:nvPicPr>
        <xdr:cNvPr id="7" name="Picture 265">
          <a:extLst>
            <a:ext uri="{FF2B5EF4-FFF2-40B4-BE49-F238E27FC236}">
              <a16:creationId xmlns:a16="http://schemas.microsoft.com/office/drawing/2014/main" id="{1575B043-A158-4D76-9660-A46707476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2264625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3876675</xdr:colOff>
      <xdr:row>6</xdr:row>
      <xdr:rowOff>1600200</xdr:rowOff>
    </xdr:to>
    <xdr:pic>
      <xdr:nvPicPr>
        <xdr:cNvPr id="8" name="Picture 266">
          <a:extLst>
            <a:ext uri="{FF2B5EF4-FFF2-40B4-BE49-F238E27FC236}">
              <a16:creationId xmlns:a16="http://schemas.microsoft.com/office/drawing/2014/main" id="{3B5832CA-79B5-492A-B127-1CECF1FA6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26462590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2419350</xdr:colOff>
      <xdr:row>4</xdr:row>
      <xdr:rowOff>1600200</xdr:rowOff>
    </xdr:to>
    <xdr:pic>
      <xdr:nvPicPr>
        <xdr:cNvPr id="10" name="Picture 232">
          <a:extLst>
            <a:ext uri="{FF2B5EF4-FFF2-40B4-BE49-F238E27FC236}">
              <a16:creationId xmlns:a16="http://schemas.microsoft.com/office/drawing/2014/main" id="{22BF6B8E-E6C7-487E-80CE-B1CCDF3C5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345930" y="2055075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19050</xdr:rowOff>
    </xdr:from>
    <xdr:to>
      <xdr:col>9</xdr:col>
      <xdr:colOff>3876675</xdr:colOff>
      <xdr:row>4</xdr:row>
      <xdr:rowOff>1600200</xdr:rowOff>
    </xdr:to>
    <xdr:pic>
      <xdr:nvPicPr>
        <xdr:cNvPr id="11" name="Picture 233">
          <a:extLst>
            <a:ext uri="{FF2B5EF4-FFF2-40B4-BE49-F238E27FC236}">
              <a16:creationId xmlns:a16="http://schemas.microsoft.com/office/drawing/2014/main" id="{B08DB0FE-C6A5-44AD-8EEC-44C7F8F7B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831955" y="205507590"/>
          <a:ext cx="3863340" cy="14230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4</xdr:row>
      <xdr:rowOff>19050</xdr:rowOff>
    </xdr:from>
    <xdr:to>
      <xdr:col>8</xdr:col>
      <xdr:colOff>2419350</xdr:colOff>
      <xdr:row>4</xdr:row>
      <xdr:rowOff>1600200</xdr:rowOff>
    </xdr:to>
    <xdr:pic>
      <xdr:nvPicPr>
        <xdr:cNvPr id="2" name="Picture 118">
          <a:extLst>
            <a:ext uri="{FF2B5EF4-FFF2-40B4-BE49-F238E27FC236}">
              <a16:creationId xmlns:a16="http://schemas.microsoft.com/office/drawing/2014/main" id="{843A4379-A10C-4640-B4DE-E4502E281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120211215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19050</xdr:rowOff>
    </xdr:from>
    <xdr:to>
      <xdr:col>9</xdr:col>
      <xdr:colOff>3876675</xdr:colOff>
      <xdr:row>4</xdr:row>
      <xdr:rowOff>1600200</xdr:rowOff>
    </xdr:to>
    <xdr:pic>
      <xdr:nvPicPr>
        <xdr:cNvPr id="3" name="Picture 119">
          <a:extLst>
            <a:ext uri="{FF2B5EF4-FFF2-40B4-BE49-F238E27FC236}">
              <a16:creationId xmlns:a16="http://schemas.microsoft.com/office/drawing/2014/main" id="{28DF6A4E-F42A-4CF9-8A7D-C44CB26D3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120211215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5</xdr:row>
      <xdr:rowOff>19050</xdr:rowOff>
    </xdr:from>
    <xdr:to>
      <xdr:col>8</xdr:col>
      <xdr:colOff>2419350</xdr:colOff>
      <xdr:row>5</xdr:row>
      <xdr:rowOff>1600200</xdr:rowOff>
    </xdr:to>
    <xdr:pic>
      <xdr:nvPicPr>
        <xdr:cNvPr id="5" name="Picture 121">
          <a:extLst>
            <a:ext uri="{FF2B5EF4-FFF2-40B4-BE49-F238E27FC236}">
              <a16:creationId xmlns:a16="http://schemas.microsoft.com/office/drawing/2014/main" id="{1FFFA436-65C8-4065-B944-10725CB18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345930" y="1216494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5</xdr:row>
      <xdr:rowOff>19050</xdr:rowOff>
    </xdr:from>
    <xdr:to>
      <xdr:col>9</xdr:col>
      <xdr:colOff>3876675</xdr:colOff>
      <xdr:row>5</xdr:row>
      <xdr:rowOff>1600200</xdr:rowOff>
    </xdr:to>
    <xdr:pic>
      <xdr:nvPicPr>
        <xdr:cNvPr id="6" name="Picture 122">
          <a:extLst>
            <a:ext uri="{FF2B5EF4-FFF2-40B4-BE49-F238E27FC236}">
              <a16:creationId xmlns:a16="http://schemas.microsoft.com/office/drawing/2014/main" id="{B9D25D02-13D5-4641-B7A4-EC3EB907F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831955" y="121649490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2419350</xdr:colOff>
      <xdr:row>6</xdr:row>
      <xdr:rowOff>1600200</xdr:rowOff>
    </xdr:to>
    <xdr:pic>
      <xdr:nvPicPr>
        <xdr:cNvPr id="8" name="Picture 124">
          <a:extLst>
            <a:ext uri="{FF2B5EF4-FFF2-40B4-BE49-F238E27FC236}">
              <a16:creationId xmlns:a16="http://schemas.microsoft.com/office/drawing/2014/main" id="{303A0ED7-2184-40EA-837D-D27319784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9345930" y="123087765"/>
          <a:ext cx="2404110" cy="148018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3876675</xdr:colOff>
      <xdr:row>6</xdr:row>
      <xdr:rowOff>1600200</xdr:rowOff>
    </xdr:to>
    <xdr:pic>
      <xdr:nvPicPr>
        <xdr:cNvPr id="9" name="Picture 125">
          <a:extLst>
            <a:ext uri="{FF2B5EF4-FFF2-40B4-BE49-F238E27FC236}">
              <a16:creationId xmlns:a16="http://schemas.microsoft.com/office/drawing/2014/main" id="{B287A8C9-544D-49A8-9E29-34900BF76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1831955" y="123087765"/>
          <a:ext cx="3863340" cy="148018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2419350</xdr:colOff>
      <xdr:row>8</xdr:row>
      <xdr:rowOff>1600200</xdr:rowOff>
    </xdr:to>
    <xdr:pic>
      <xdr:nvPicPr>
        <xdr:cNvPr id="13" name="Picture 130">
          <a:extLst>
            <a:ext uri="{FF2B5EF4-FFF2-40B4-BE49-F238E27FC236}">
              <a16:creationId xmlns:a16="http://schemas.microsoft.com/office/drawing/2014/main" id="{977F6346-14F3-4A97-BCB5-110A635E8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345930" y="126973965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8</xdr:row>
      <xdr:rowOff>19050</xdr:rowOff>
    </xdr:from>
    <xdr:to>
      <xdr:col>9</xdr:col>
      <xdr:colOff>3876675</xdr:colOff>
      <xdr:row>8</xdr:row>
      <xdr:rowOff>1600200</xdr:rowOff>
    </xdr:to>
    <xdr:pic>
      <xdr:nvPicPr>
        <xdr:cNvPr id="14" name="Picture 131">
          <a:extLst>
            <a:ext uri="{FF2B5EF4-FFF2-40B4-BE49-F238E27FC236}">
              <a16:creationId xmlns:a16="http://schemas.microsoft.com/office/drawing/2014/main" id="{1A5DC9C9-AD93-4DB8-B0E6-58D8F4F86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1831955" y="126973965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19050</xdr:rowOff>
    </xdr:from>
    <xdr:to>
      <xdr:col>8</xdr:col>
      <xdr:colOff>2419350</xdr:colOff>
      <xdr:row>10</xdr:row>
      <xdr:rowOff>1600200</xdr:rowOff>
    </xdr:to>
    <xdr:pic>
      <xdr:nvPicPr>
        <xdr:cNvPr id="16" name="Picture 133">
          <a:extLst>
            <a:ext uri="{FF2B5EF4-FFF2-40B4-BE49-F238E27FC236}">
              <a16:creationId xmlns:a16="http://schemas.microsoft.com/office/drawing/2014/main" id="{10B29E36-3805-45BB-83B1-D2FA647B2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9345930" y="1288884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10</xdr:row>
      <xdr:rowOff>19050</xdr:rowOff>
    </xdr:from>
    <xdr:to>
      <xdr:col>9</xdr:col>
      <xdr:colOff>3876675</xdr:colOff>
      <xdr:row>10</xdr:row>
      <xdr:rowOff>1600200</xdr:rowOff>
    </xdr:to>
    <xdr:pic>
      <xdr:nvPicPr>
        <xdr:cNvPr id="17" name="Picture 134">
          <a:extLst>
            <a:ext uri="{FF2B5EF4-FFF2-40B4-BE49-F238E27FC236}">
              <a16:creationId xmlns:a16="http://schemas.microsoft.com/office/drawing/2014/main" id="{6D314952-A37B-4EC0-A04B-3645CE600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11831955" y="128888490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12</xdr:row>
      <xdr:rowOff>19050</xdr:rowOff>
    </xdr:from>
    <xdr:to>
      <xdr:col>8</xdr:col>
      <xdr:colOff>2419350</xdr:colOff>
      <xdr:row>12</xdr:row>
      <xdr:rowOff>1600200</xdr:rowOff>
    </xdr:to>
    <xdr:pic>
      <xdr:nvPicPr>
        <xdr:cNvPr id="19" name="Picture 193">
          <a:extLst>
            <a:ext uri="{FF2B5EF4-FFF2-40B4-BE49-F238E27FC236}">
              <a16:creationId xmlns:a16="http://schemas.microsoft.com/office/drawing/2014/main" id="{83B536BE-5EDE-40A6-999A-34A82A31A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345930" y="184866915"/>
          <a:ext cx="2404110" cy="1584960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12</xdr:row>
      <xdr:rowOff>19050</xdr:rowOff>
    </xdr:from>
    <xdr:to>
      <xdr:col>9</xdr:col>
      <xdr:colOff>3876675</xdr:colOff>
      <xdr:row>12</xdr:row>
      <xdr:rowOff>1600200</xdr:rowOff>
    </xdr:to>
    <xdr:pic>
      <xdr:nvPicPr>
        <xdr:cNvPr id="20" name="Picture 194">
          <a:extLst>
            <a:ext uri="{FF2B5EF4-FFF2-40B4-BE49-F238E27FC236}">
              <a16:creationId xmlns:a16="http://schemas.microsoft.com/office/drawing/2014/main" id="{44A39EC3-636C-4CF9-9BCC-5437FC0DC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1831955" y="184866915"/>
          <a:ext cx="3863340" cy="1584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E843A-89C3-489E-8DA3-E5646EB30DBD}">
  <dimension ref="B3:E8"/>
  <sheetViews>
    <sheetView showGridLines="0" workbookViewId="0">
      <selection activeCell="C11" sqref="C11"/>
    </sheetView>
  </sheetViews>
  <sheetFormatPr defaultColWidth="19.90625" defaultRowHeight="14" x14ac:dyDescent="0.3"/>
  <cols>
    <col min="1" max="16384" width="19.90625" style="23"/>
  </cols>
  <sheetData>
    <row r="3" spans="2:5" s="24" customFormat="1" ht="21" customHeight="1" x14ac:dyDescent="0.35">
      <c r="B3" s="29" t="s">
        <v>48</v>
      </c>
      <c r="C3" s="29" t="s">
        <v>49</v>
      </c>
      <c r="D3" s="29" t="s">
        <v>50</v>
      </c>
      <c r="E3" s="29" t="s">
        <v>51</v>
      </c>
    </row>
    <row r="4" spans="2:5" s="24" customFormat="1" ht="21" customHeight="1" x14ac:dyDescent="0.35">
      <c r="B4" s="25" t="s">
        <v>44</v>
      </c>
      <c r="C4" s="26">
        <f>'1.PP'!M6</f>
        <v>0</v>
      </c>
      <c r="D4" s="26">
        <f>C4*0.21</f>
        <v>0</v>
      </c>
      <c r="E4" s="26">
        <f>C4+D4</f>
        <v>0</v>
      </c>
    </row>
    <row r="5" spans="2:5" s="24" customFormat="1" ht="21" customHeight="1" x14ac:dyDescent="0.35">
      <c r="B5" s="25" t="s">
        <v>45</v>
      </c>
      <c r="C5" s="26">
        <f>'1.NP'!M14</f>
        <v>0</v>
      </c>
      <c r="D5" s="26">
        <f t="shared" ref="D5:D7" si="0">C5*0.21</f>
        <v>0</v>
      </c>
      <c r="E5" s="26">
        <f t="shared" ref="E5:E7" si="1">C5+D5</f>
        <v>0</v>
      </c>
    </row>
    <row r="6" spans="2:5" s="24" customFormat="1" ht="21" customHeight="1" x14ac:dyDescent="0.35">
      <c r="B6" s="25" t="s">
        <v>46</v>
      </c>
      <c r="C6" s="26">
        <f>'2.NP'!M8</f>
        <v>0</v>
      </c>
      <c r="D6" s="26">
        <f t="shared" si="0"/>
        <v>0</v>
      </c>
      <c r="E6" s="26">
        <f t="shared" si="1"/>
        <v>0</v>
      </c>
    </row>
    <row r="7" spans="2:5" s="24" customFormat="1" ht="21" customHeight="1" x14ac:dyDescent="0.35">
      <c r="B7" s="25" t="s">
        <v>47</v>
      </c>
      <c r="C7" s="26">
        <f>'4.NP'!M14</f>
        <v>0</v>
      </c>
      <c r="D7" s="26">
        <f t="shared" si="0"/>
        <v>0</v>
      </c>
      <c r="E7" s="26">
        <f t="shared" si="1"/>
        <v>0</v>
      </c>
    </row>
    <row r="8" spans="2:5" s="24" customFormat="1" ht="21" customHeight="1" x14ac:dyDescent="0.35">
      <c r="B8" s="27" t="s">
        <v>9</v>
      </c>
      <c r="C8" s="28">
        <f>SUM(C4:C7)</f>
        <v>0</v>
      </c>
      <c r="D8" s="28">
        <f t="shared" ref="D8:E8" si="2">SUM(D4:D7)</f>
        <v>0</v>
      </c>
      <c r="E8" s="28">
        <f t="shared" si="2"/>
        <v>0</v>
      </c>
    </row>
  </sheetData>
  <sheetProtection algorithmName="SHA-512" hashValue="F3dCwbRerzUCfVRMCEXpop+CB7m84KbmSjvgCEzUqEQLDAzltFEseF2UqPtFutyNhz8DI6YrLOzZIWZj5/6PBw==" saltValue="WW6Xqk2ZuLcIfc74KIVMX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0E7C9-42EB-4095-AB04-2C438720E5FD}">
  <dimension ref="A1:N9"/>
  <sheetViews>
    <sheetView showGridLines="0" zoomScale="55" zoomScaleNormal="55" workbookViewId="0">
      <selection activeCell="I16" sqref="I16"/>
    </sheetView>
  </sheetViews>
  <sheetFormatPr defaultRowHeight="22" x14ac:dyDescent="0.4"/>
  <cols>
    <col min="1" max="1" width="24" customWidth="1"/>
    <col min="2" max="2" width="24" style="20" customWidth="1"/>
    <col min="3" max="3" width="38.54296875" customWidth="1"/>
    <col min="4" max="4" width="11.90625" customWidth="1"/>
    <col min="5" max="5" width="11.08984375" customWidth="1"/>
    <col min="6" max="6" width="12.6328125" customWidth="1"/>
    <col min="7" max="8" width="13.54296875" customWidth="1"/>
    <col min="9" max="9" width="36.08984375" customWidth="1"/>
    <col min="10" max="10" width="58.08984375" customWidth="1"/>
    <col min="11" max="11" width="65.453125" customWidth="1"/>
    <col min="12" max="12" width="18.36328125" style="13" customWidth="1"/>
    <col min="13" max="13" width="20.90625" style="17" customWidth="1"/>
    <col min="14" max="14" width="8.90625" style="1"/>
  </cols>
  <sheetData>
    <row r="1" spans="1:14" ht="37.65" customHeight="1" x14ac:dyDescent="0.4">
      <c r="A1" s="47" t="s">
        <v>31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4" ht="37.65" customHeight="1" x14ac:dyDescent="0.35">
      <c r="A2" s="48" t="s">
        <v>0</v>
      </c>
      <c r="B2" s="49" t="s">
        <v>1</v>
      </c>
      <c r="C2" s="49" t="s">
        <v>2</v>
      </c>
      <c r="D2" s="49" t="s">
        <v>3</v>
      </c>
      <c r="E2" s="48" t="s">
        <v>4</v>
      </c>
      <c r="F2" s="48"/>
      <c r="G2" s="48"/>
      <c r="H2" s="50" t="s">
        <v>55</v>
      </c>
      <c r="I2" s="49" t="s">
        <v>5</v>
      </c>
      <c r="J2" s="49" t="s">
        <v>6</v>
      </c>
      <c r="K2" s="48" t="s">
        <v>7</v>
      </c>
      <c r="L2" s="43" t="s">
        <v>8</v>
      </c>
      <c r="M2" s="43" t="s">
        <v>9</v>
      </c>
    </row>
    <row r="3" spans="1:14" ht="37.65" customHeight="1" x14ac:dyDescent="0.35">
      <c r="A3" s="48"/>
      <c r="B3" s="49"/>
      <c r="C3" s="49"/>
      <c r="D3" s="49"/>
      <c r="E3" s="2" t="s">
        <v>10</v>
      </c>
      <c r="F3" s="3" t="s">
        <v>11</v>
      </c>
      <c r="G3" s="3" t="s">
        <v>12</v>
      </c>
      <c r="H3" s="51"/>
      <c r="I3" s="49"/>
      <c r="J3" s="49"/>
      <c r="K3" s="48"/>
      <c r="L3" s="43"/>
      <c r="M3" s="43"/>
    </row>
    <row r="4" spans="1:14" ht="37.65" customHeight="1" x14ac:dyDescent="0.35">
      <c r="A4" s="44" t="s">
        <v>52</v>
      </c>
      <c r="B4" s="45"/>
      <c r="C4" s="45"/>
      <c r="D4" s="45"/>
      <c r="E4" s="45"/>
      <c r="F4" s="45"/>
      <c r="G4" s="45"/>
      <c r="H4" s="45"/>
      <c r="I4" s="45"/>
      <c r="J4" s="45"/>
      <c r="K4" s="46"/>
      <c r="L4" s="39"/>
      <c r="M4" s="40"/>
    </row>
    <row r="5" spans="1:14" ht="113.4" customHeight="1" x14ac:dyDescent="0.35">
      <c r="A5" s="2" t="s">
        <v>13</v>
      </c>
      <c r="B5" s="2" t="s">
        <v>15</v>
      </c>
      <c r="C5" s="2" t="s">
        <v>16</v>
      </c>
      <c r="D5" s="2">
        <v>3</v>
      </c>
      <c r="E5" s="2">
        <v>900</v>
      </c>
      <c r="F5" s="2">
        <v>380</v>
      </c>
      <c r="G5" s="2">
        <v>2200</v>
      </c>
      <c r="H5" s="2">
        <v>5</v>
      </c>
      <c r="I5" s="2" t="s">
        <v>14</v>
      </c>
      <c r="J5" s="2" t="s">
        <v>14</v>
      </c>
      <c r="K5" s="5"/>
      <c r="L5" s="37"/>
      <c r="M5" s="15">
        <f>L5*D5</f>
        <v>0</v>
      </c>
    </row>
    <row r="6" spans="1:14" ht="36" customHeight="1" x14ac:dyDescent="0.35">
      <c r="A6" s="9"/>
      <c r="B6" s="19"/>
      <c r="C6" s="10"/>
      <c r="D6" s="10"/>
      <c r="E6" s="10"/>
      <c r="F6" s="10"/>
      <c r="G6" s="10"/>
      <c r="H6" s="10"/>
      <c r="I6" s="10"/>
      <c r="J6" s="10"/>
      <c r="K6" s="10"/>
      <c r="L6" s="11"/>
      <c r="M6" s="12">
        <f>SUM(M5:M5)</f>
        <v>0</v>
      </c>
      <c r="N6"/>
    </row>
    <row r="8" spans="1:14" ht="24" x14ac:dyDescent="0.35">
      <c r="A8" s="41" t="s">
        <v>54</v>
      </c>
      <c r="B8"/>
      <c r="L8" s="16"/>
      <c r="M8" s="16"/>
      <c r="N8"/>
    </row>
    <row r="9" spans="1:14" ht="21" x14ac:dyDescent="0.35">
      <c r="A9" s="42" t="s">
        <v>53</v>
      </c>
      <c r="B9"/>
      <c r="L9" s="16"/>
      <c r="M9" s="16"/>
      <c r="N9"/>
    </row>
  </sheetData>
  <sheetProtection algorithmName="SHA-512" hashValue="D7iq+kLBLGlXrqFYkngoPWRKmGDocdSaCN4FyW+bnop4yR3a4ypBWFvmVLoyuZpdPoYC+2p7gb1Zlm2FzXPRWA==" saltValue="QIAwz+UAbzVOaxA9It+uPQ==" spinCount="100000" sheet="1" objects="1" scenarios="1"/>
  <protectedRanges>
    <protectedRange sqref="L5" name="Oblast1"/>
    <protectedRange sqref="L4" name="Oblast2"/>
  </protectedRanges>
  <mergeCells count="13">
    <mergeCell ref="L2:L3"/>
    <mergeCell ref="M2:M3"/>
    <mergeCell ref="A4:K4"/>
    <mergeCell ref="A1:K1"/>
    <mergeCell ref="A2:A3"/>
    <mergeCell ref="B2:B3"/>
    <mergeCell ref="C2:C3"/>
    <mergeCell ref="D2:D3"/>
    <mergeCell ref="E2:G2"/>
    <mergeCell ref="I2:I3"/>
    <mergeCell ref="J2:J3"/>
    <mergeCell ref="K2:K3"/>
    <mergeCell ref="H2:H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18F1E-C29C-4119-849D-915D7077D524}">
  <sheetPr>
    <pageSetUpPr fitToPage="1"/>
  </sheetPr>
  <dimension ref="A1:M17"/>
  <sheetViews>
    <sheetView showGridLines="0" tabSelected="1" zoomScale="55" zoomScaleNormal="55" workbookViewId="0">
      <selection activeCell="K30" sqref="K30"/>
    </sheetView>
  </sheetViews>
  <sheetFormatPr defaultRowHeight="21" x14ac:dyDescent="0.35"/>
  <cols>
    <col min="1" max="2" width="24" customWidth="1"/>
    <col min="3" max="3" width="40.81640625" customWidth="1"/>
    <col min="4" max="4" width="11.81640625" customWidth="1"/>
    <col min="5" max="5" width="11.1796875" customWidth="1"/>
    <col min="6" max="6" width="12.81640625" customWidth="1"/>
    <col min="7" max="8" width="13.54296875" customWidth="1"/>
    <col min="9" max="9" width="36.1796875" customWidth="1"/>
    <col min="10" max="10" width="55.1796875" customWidth="1"/>
    <col min="11" max="11" width="87.6328125" customWidth="1"/>
    <col min="12" max="13" width="34.54296875" style="16" customWidth="1"/>
  </cols>
  <sheetData>
    <row r="1" spans="1:13" ht="37.75" customHeight="1" x14ac:dyDescent="0.35">
      <c r="A1" s="57" t="s">
        <v>32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37.75" customHeight="1" x14ac:dyDescent="0.35">
      <c r="A2" s="48" t="s">
        <v>0</v>
      </c>
      <c r="B2" s="48" t="s">
        <v>1</v>
      </c>
      <c r="C2" s="49" t="s">
        <v>2</v>
      </c>
      <c r="D2" s="49" t="s">
        <v>3</v>
      </c>
      <c r="E2" s="48" t="s">
        <v>4</v>
      </c>
      <c r="F2" s="48"/>
      <c r="G2" s="48"/>
      <c r="H2" s="50" t="s">
        <v>55</v>
      </c>
      <c r="I2" s="49" t="s">
        <v>5</v>
      </c>
      <c r="J2" s="49" t="s">
        <v>6</v>
      </c>
      <c r="K2" s="59" t="s">
        <v>7</v>
      </c>
      <c r="L2" s="43" t="s">
        <v>8</v>
      </c>
      <c r="M2" s="43" t="s">
        <v>9</v>
      </c>
    </row>
    <row r="3" spans="1:13" ht="37.75" customHeight="1" x14ac:dyDescent="0.35">
      <c r="A3" s="48"/>
      <c r="B3" s="48"/>
      <c r="C3" s="49"/>
      <c r="D3" s="49"/>
      <c r="E3" s="2" t="s">
        <v>10</v>
      </c>
      <c r="F3" s="3" t="s">
        <v>11</v>
      </c>
      <c r="G3" s="3" t="s">
        <v>12</v>
      </c>
      <c r="H3" s="60"/>
      <c r="I3" s="49"/>
      <c r="J3" s="49"/>
      <c r="K3" s="59"/>
      <c r="L3" s="43"/>
      <c r="M3" s="43"/>
    </row>
    <row r="4" spans="1:13" ht="37.75" customHeight="1" x14ac:dyDescent="0.35">
      <c r="A4" s="52">
        <v>111</v>
      </c>
      <c r="B4" s="53"/>
      <c r="C4" s="53"/>
      <c r="D4" s="52"/>
      <c r="E4" s="52"/>
      <c r="F4" s="52"/>
      <c r="G4" s="52"/>
      <c r="H4" s="52"/>
      <c r="I4" s="52"/>
      <c r="J4" s="52"/>
      <c r="K4" s="52"/>
      <c r="L4" s="54"/>
      <c r="M4" s="54"/>
    </row>
    <row r="5" spans="1:13" ht="113.5" customHeight="1" x14ac:dyDescent="0.35">
      <c r="A5" s="7" t="s">
        <v>13</v>
      </c>
      <c r="B5" s="7" t="s">
        <v>17</v>
      </c>
      <c r="C5" s="7" t="s">
        <v>18</v>
      </c>
      <c r="D5" s="2">
        <v>1</v>
      </c>
      <c r="E5" s="2">
        <v>3325</v>
      </c>
      <c r="F5" s="2">
        <v>1451</v>
      </c>
      <c r="G5" s="2">
        <v>2200</v>
      </c>
      <c r="H5" s="2">
        <v>5</v>
      </c>
      <c r="I5" s="2" t="s">
        <v>14</v>
      </c>
      <c r="J5" s="2" t="s">
        <v>14</v>
      </c>
      <c r="K5" s="18" t="s">
        <v>58</v>
      </c>
      <c r="L5" s="31"/>
      <c r="M5" s="15">
        <f>L5*D5</f>
        <v>0</v>
      </c>
    </row>
    <row r="6" spans="1:13" ht="37.75" customHeight="1" x14ac:dyDescent="0.35">
      <c r="A6" s="52" t="s">
        <v>19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5"/>
      <c r="M6" s="55"/>
    </row>
    <row r="7" spans="1:13" ht="186.5" customHeight="1" x14ac:dyDescent="0.35">
      <c r="A7" s="4" t="s">
        <v>13</v>
      </c>
      <c r="B7" s="2" t="s">
        <v>20</v>
      </c>
      <c r="C7" s="2" t="s">
        <v>21</v>
      </c>
      <c r="D7" s="2">
        <v>1</v>
      </c>
      <c r="E7" s="2">
        <v>1000</v>
      </c>
      <c r="F7" s="2">
        <v>350</v>
      </c>
      <c r="G7" s="2">
        <v>2400</v>
      </c>
      <c r="H7" s="2">
        <v>6</v>
      </c>
      <c r="I7" s="2" t="s">
        <v>14</v>
      </c>
      <c r="J7" s="2" t="s">
        <v>14</v>
      </c>
      <c r="K7" s="8"/>
      <c r="L7" s="31"/>
      <c r="M7" s="15">
        <f>L7*D7</f>
        <v>0</v>
      </c>
    </row>
    <row r="8" spans="1:13" ht="37.75" customHeight="1" x14ac:dyDescent="0.35">
      <c r="A8" s="52" t="s">
        <v>24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6"/>
      <c r="M8" s="56"/>
    </row>
    <row r="9" spans="1:13" ht="113.5" customHeight="1" x14ac:dyDescent="0.35">
      <c r="A9" s="7" t="s">
        <v>13</v>
      </c>
      <c r="B9" s="2" t="s">
        <v>25</v>
      </c>
      <c r="C9" s="8" t="s">
        <v>23</v>
      </c>
      <c r="D9" s="2">
        <v>25</v>
      </c>
      <c r="E9" s="2">
        <v>600</v>
      </c>
      <c r="F9" s="2">
        <v>350</v>
      </c>
      <c r="G9" s="2">
        <v>2200</v>
      </c>
      <c r="H9" s="2">
        <v>5</v>
      </c>
      <c r="I9" s="2" t="s">
        <v>14</v>
      </c>
      <c r="J9" s="2" t="s">
        <v>14</v>
      </c>
      <c r="K9" s="5"/>
      <c r="L9" s="31"/>
      <c r="M9" s="15">
        <f>L9*D9</f>
        <v>0</v>
      </c>
    </row>
    <row r="10" spans="1:13" ht="37.75" customHeight="1" x14ac:dyDescent="0.35">
      <c r="A10" s="52" t="s">
        <v>26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6"/>
      <c r="M10" s="56"/>
    </row>
    <row r="11" spans="1:13" ht="113.5" customHeight="1" x14ac:dyDescent="0.35">
      <c r="A11" s="2" t="s">
        <v>13</v>
      </c>
      <c r="B11" s="2" t="s">
        <v>27</v>
      </c>
      <c r="C11" s="2" t="s">
        <v>21</v>
      </c>
      <c r="D11" s="2">
        <v>4</v>
      </c>
      <c r="E11" s="2">
        <v>900</v>
      </c>
      <c r="F11" s="2">
        <v>450</v>
      </c>
      <c r="G11" s="2">
        <v>2200</v>
      </c>
      <c r="H11" s="2">
        <v>5</v>
      </c>
      <c r="I11" s="2" t="s">
        <v>14</v>
      </c>
      <c r="J11" s="2" t="s">
        <v>14</v>
      </c>
      <c r="K11" s="5"/>
      <c r="L11" s="31"/>
      <c r="M11" s="15">
        <f>L11*D11</f>
        <v>0</v>
      </c>
    </row>
    <row r="12" spans="1:13" ht="37.75" customHeight="1" x14ac:dyDescent="0.35">
      <c r="A12" s="52" t="s">
        <v>28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6"/>
      <c r="M12" s="56"/>
    </row>
    <row r="13" spans="1:13" ht="113.5" customHeight="1" x14ac:dyDescent="0.35">
      <c r="A13" s="4" t="s">
        <v>13</v>
      </c>
      <c r="B13" s="2" t="s">
        <v>29</v>
      </c>
      <c r="C13" s="2" t="s">
        <v>30</v>
      </c>
      <c r="D13" s="2">
        <v>3</v>
      </c>
      <c r="E13" s="2">
        <v>800</v>
      </c>
      <c r="F13" s="2">
        <v>435</v>
      </c>
      <c r="G13" s="2">
        <v>1990</v>
      </c>
      <c r="H13" s="2">
        <v>5</v>
      </c>
      <c r="I13" s="2" t="s">
        <v>14</v>
      </c>
      <c r="J13" s="2" t="s">
        <v>14</v>
      </c>
      <c r="K13" s="5" t="s">
        <v>56</v>
      </c>
      <c r="L13" s="31"/>
      <c r="M13" s="15">
        <f>L13*D13</f>
        <v>0</v>
      </c>
    </row>
    <row r="14" spans="1:13" ht="36" customHeight="1" x14ac:dyDescent="0.35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1"/>
      <c r="M14" s="12">
        <f>SUM(M5:M13)</f>
        <v>0</v>
      </c>
    </row>
    <row r="16" spans="1:13" ht="24" x14ac:dyDescent="0.35">
      <c r="A16" s="41" t="s">
        <v>54</v>
      </c>
    </row>
    <row r="17" spans="1:1" x14ac:dyDescent="0.35">
      <c r="A17" s="42" t="s">
        <v>53</v>
      </c>
    </row>
  </sheetData>
  <sheetProtection algorithmName="SHA-512" hashValue="eIQZBptMsyCBC6fH10AeTPRrc+WdScz5XICd7DlNOkHk1VDiBrEL4TaBmQJ1/1jDW0kQoZHrJJTYqSVmb05Bhg==" saltValue="KOxVZdrdCw9wQsg9PTYAag==" spinCount="100000" sheet="1" objects="1" scenarios="1"/>
  <protectedRanges>
    <protectedRange sqref="L5 L7 L13 L9 L11" name="Oblast1"/>
  </protectedRanges>
  <mergeCells count="22">
    <mergeCell ref="A1:M1"/>
    <mergeCell ref="L2:L3"/>
    <mergeCell ref="M2:M3"/>
    <mergeCell ref="A2:A3"/>
    <mergeCell ref="B2:B3"/>
    <mergeCell ref="C2:C3"/>
    <mergeCell ref="D2:D3"/>
    <mergeCell ref="E2:G2"/>
    <mergeCell ref="I2:I3"/>
    <mergeCell ref="J2:J3"/>
    <mergeCell ref="K2:K3"/>
    <mergeCell ref="H2:H3"/>
    <mergeCell ref="A4:K4"/>
    <mergeCell ref="L4:M4"/>
    <mergeCell ref="A6:K6"/>
    <mergeCell ref="L6:M6"/>
    <mergeCell ref="A12:K12"/>
    <mergeCell ref="L12:M12"/>
    <mergeCell ref="A8:K8"/>
    <mergeCell ref="L8:M8"/>
    <mergeCell ref="A10:K10"/>
    <mergeCell ref="L10:M10"/>
  </mergeCells>
  <pageMargins left="0.7" right="0.7" top="0.78740157499999996" bottom="0.78740157499999996" header="0.3" footer="0.3"/>
  <pageSetup paperSize="9" scale="2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36B0C-E4EE-424D-A05E-691574EA4B87}">
  <dimension ref="A1:M11"/>
  <sheetViews>
    <sheetView showGridLines="0" zoomScale="55" zoomScaleNormal="55" workbookViewId="0">
      <selection activeCell="K13" sqref="K13"/>
    </sheetView>
  </sheetViews>
  <sheetFormatPr defaultRowHeight="14.5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8" width="13.54296875" customWidth="1"/>
    <col min="9" max="9" width="36.1796875" customWidth="1"/>
    <col min="10" max="10" width="58.1796875" customWidth="1"/>
    <col min="11" max="11" width="65.453125" customWidth="1"/>
    <col min="12" max="12" width="21" customWidth="1"/>
    <col min="13" max="13" width="24.1796875" customWidth="1"/>
  </cols>
  <sheetData>
    <row r="1" spans="1:13" ht="37.75" customHeight="1" x14ac:dyDescent="0.35">
      <c r="A1" s="57" t="s">
        <v>37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37.75" customHeight="1" x14ac:dyDescent="0.35">
      <c r="A2" s="48" t="s">
        <v>0</v>
      </c>
      <c r="B2" s="48" t="s">
        <v>1</v>
      </c>
      <c r="C2" s="49" t="s">
        <v>2</v>
      </c>
      <c r="D2" s="49" t="s">
        <v>3</v>
      </c>
      <c r="E2" s="48" t="s">
        <v>4</v>
      </c>
      <c r="F2" s="48"/>
      <c r="G2" s="48"/>
      <c r="H2" s="50" t="s">
        <v>55</v>
      </c>
      <c r="I2" s="49" t="s">
        <v>5</v>
      </c>
      <c r="J2" s="49" t="s">
        <v>6</v>
      </c>
      <c r="K2" s="63" t="s">
        <v>7</v>
      </c>
      <c r="L2" s="61" t="s">
        <v>8</v>
      </c>
      <c r="M2" s="61" t="s">
        <v>33</v>
      </c>
    </row>
    <row r="3" spans="1:13" ht="37.75" customHeight="1" x14ac:dyDescent="0.35">
      <c r="A3" s="48"/>
      <c r="B3" s="48"/>
      <c r="C3" s="49"/>
      <c r="D3" s="49"/>
      <c r="E3" s="2" t="s">
        <v>10</v>
      </c>
      <c r="F3" s="3" t="s">
        <v>11</v>
      </c>
      <c r="G3" s="3" t="s">
        <v>12</v>
      </c>
      <c r="H3" s="60"/>
      <c r="I3" s="49"/>
      <c r="J3" s="49"/>
      <c r="K3" s="63"/>
      <c r="L3" s="61"/>
      <c r="M3" s="61"/>
    </row>
    <row r="4" spans="1:13" ht="37.75" customHeight="1" x14ac:dyDescent="0.35">
      <c r="A4" s="52" t="s">
        <v>34</v>
      </c>
      <c r="B4" s="52"/>
      <c r="C4" s="52"/>
      <c r="D4" s="52"/>
      <c r="E4" s="52"/>
      <c r="F4" s="52"/>
      <c r="G4" s="52"/>
      <c r="H4" s="52"/>
      <c r="I4" s="52"/>
      <c r="J4" s="52"/>
      <c r="K4" s="62"/>
      <c r="L4" s="52"/>
      <c r="M4" s="52"/>
    </row>
    <row r="5" spans="1:13" ht="113.5" customHeight="1" x14ac:dyDescent="0.35">
      <c r="A5" s="2" t="s">
        <v>13</v>
      </c>
      <c r="B5" s="2" t="s">
        <v>35</v>
      </c>
      <c r="C5" s="2" t="s">
        <v>21</v>
      </c>
      <c r="D5" s="2">
        <v>1</v>
      </c>
      <c r="E5" s="2">
        <v>1000</v>
      </c>
      <c r="F5" s="2">
        <v>300</v>
      </c>
      <c r="G5" s="2">
        <v>2200</v>
      </c>
      <c r="H5" s="2">
        <v>5</v>
      </c>
      <c r="I5" s="2" t="s">
        <v>14</v>
      </c>
      <c r="J5" s="2" t="s">
        <v>14</v>
      </c>
      <c r="K5" s="6"/>
      <c r="L5" s="37"/>
      <c r="M5" s="14">
        <f>L5*D5</f>
        <v>0</v>
      </c>
    </row>
    <row r="6" spans="1:13" ht="37.75" customHeight="1" x14ac:dyDescent="0.35">
      <c r="A6" s="52" t="s">
        <v>36</v>
      </c>
      <c r="B6" s="52"/>
      <c r="C6" s="52"/>
      <c r="D6" s="52"/>
      <c r="E6" s="52"/>
      <c r="F6" s="52"/>
      <c r="G6" s="52"/>
      <c r="H6" s="52"/>
      <c r="I6" s="52"/>
      <c r="J6" s="52"/>
      <c r="K6" s="62"/>
      <c r="L6" s="52"/>
      <c r="M6" s="52"/>
    </row>
    <row r="7" spans="1:13" ht="113.5" customHeight="1" x14ac:dyDescent="0.35">
      <c r="A7" s="4" t="s">
        <v>13</v>
      </c>
      <c r="B7" s="4" t="s">
        <v>22</v>
      </c>
      <c r="C7" s="4" t="s">
        <v>57</v>
      </c>
      <c r="D7" s="4">
        <v>1</v>
      </c>
      <c r="E7" s="4">
        <v>2430</v>
      </c>
      <c r="F7" s="4">
        <v>2322</v>
      </c>
      <c r="G7" s="4">
        <v>2000</v>
      </c>
      <c r="H7" s="4">
        <v>5</v>
      </c>
      <c r="I7" s="4" t="s">
        <v>14</v>
      </c>
      <c r="J7" s="4" t="s">
        <v>14</v>
      </c>
      <c r="K7" s="18" t="s">
        <v>58</v>
      </c>
      <c r="L7" s="38"/>
      <c r="M7" s="21">
        <f>L7*D7</f>
        <v>0</v>
      </c>
    </row>
    <row r="8" spans="1:13" ht="36" customHeight="1" x14ac:dyDescent="0.3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2">
        <f>SUM(M5:M7)</f>
        <v>0</v>
      </c>
    </row>
    <row r="10" spans="1:13" ht="24" x14ac:dyDescent="0.35">
      <c r="A10" s="41" t="s">
        <v>54</v>
      </c>
      <c r="L10" s="16"/>
      <c r="M10" s="16"/>
    </row>
    <row r="11" spans="1:13" ht="21" x14ac:dyDescent="0.35">
      <c r="A11" s="42" t="s">
        <v>53</v>
      </c>
      <c r="L11" s="16"/>
      <c r="M11" s="16"/>
    </row>
  </sheetData>
  <sheetProtection algorithmName="SHA-512" hashValue="hYy0q3lJhMdnQ+jfDOGyatEdOvl4tkymK/+ROrTnAdXCGi6l4/dUb8+60PdkF4Kw5K1Qgj2Ger38NVBdvOcn8w==" saltValue="kl7SSPlPyUzJ2HUumq0F2Q==" spinCount="100000" sheet="1" objects="1" scenarios="1"/>
  <protectedRanges>
    <protectedRange sqref="L5 L7" name="Oblast1"/>
  </protectedRanges>
  <mergeCells count="16">
    <mergeCell ref="E2:G2"/>
    <mergeCell ref="H2:H3"/>
    <mergeCell ref="A1:M1"/>
    <mergeCell ref="M2:M3"/>
    <mergeCell ref="A6:K6"/>
    <mergeCell ref="L6:M6"/>
    <mergeCell ref="A4:K4"/>
    <mergeCell ref="L4:M4"/>
    <mergeCell ref="I2:I3"/>
    <mergeCell ref="J2:J3"/>
    <mergeCell ref="K2:K3"/>
    <mergeCell ref="L2:L3"/>
    <mergeCell ref="A2:A3"/>
    <mergeCell ref="B2:B3"/>
    <mergeCell ref="C2:C3"/>
    <mergeCell ref="D2:D3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7D980-A084-4E5A-9A12-F332F2A1D2F4}">
  <dimension ref="A1:M17"/>
  <sheetViews>
    <sheetView showGridLines="0" zoomScale="55" zoomScaleNormal="55" workbookViewId="0">
      <selection activeCell="L5" sqref="L5"/>
    </sheetView>
  </sheetViews>
  <sheetFormatPr defaultRowHeight="14.5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8" width="13.54296875" customWidth="1"/>
    <col min="9" max="9" width="36.1796875" customWidth="1"/>
    <col min="10" max="10" width="58.1796875" customWidth="1"/>
    <col min="11" max="11" width="65.453125" customWidth="1"/>
    <col min="12" max="13" width="25.81640625" customWidth="1"/>
  </cols>
  <sheetData>
    <row r="1" spans="1:13" ht="37.75" customHeight="1" x14ac:dyDescent="0.35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7"/>
    </row>
    <row r="2" spans="1:13" ht="37.75" customHeight="1" x14ac:dyDescent="0.35">
      <c r="A2" s="68" t="s">
        <v>0</v>
      </c>
      <c r="B2" s="48" t="s">
        <v>1</v>
      </c>
      <c r="C2" s="49" t="s">
        <v>2</v>
      </c>
      <c r="D2" s="49" t="s">
        <v>3</v>
      </c>
      <c r="E2" s="48" t="s">
        <v>4</v>
      </c>
      <c r="F2" s="48"/>
      <c r="G2" s="48"/>
      <c r="H2" s="50" t="s">
        <v>55</v>
      </c>
      <c r="I2" s="49" t="s">
        <v>5</v>
      </c>
      <c r="J2" s="49" t="s">
        <v>6</v>
      </c>
      <c r="K2" s="63" t="s">
        <v>7</v>
      </c>
      <c r="L2" s="69" t="s">
        <v>8</v>
      </c>
      <c r="M2" s="69" t="s">
        <v>9</v>
      </c>
    </row>
    <row r="3" spans="1:13" ht="37.75" customHeight="1" x14ac:dyDescent="0.35">
      <c r="A3" s="68"/>
      <c r="B3" s="48"/>
      <c r="C3" s="49"/>
      <c r="D3" s="49"/>
      <c r="E3" s="2" t="s">
        <v>10</v>
      </c>
      <c r="F3" s="3" t="s">
        <v>11</v>
      </c>
      <c r="G3" s="3" t="s">
        <v>12</v>
      </c>
      <c r="H3" s="60"/>
      <c r="I3" s="49"/>
      <c r="J3" s="49"/>
      <c r="K3" s="63"/>
      <c r="L3" s="69"/>
      <c r="M3" s="69"/>
    </row>
    <row r="4" spans="1:13" ht="37.75" customHeight="1" x14ac:dyDescent="0.35">
      <c r="A4" s="64" t="s">
        <v>38</v>
      </c>
      <c r="B4" s="52"/>
      <c r="C4" s="52"/>
      <c r="D4" s="52"/>
      <c r="E4" s="52"/>
      <c r="F4" s="52"/>
      <c r="G4" s="52"/>
      <c r="H4" s="52"/>
      <c r="I4" s="52"/>
      <c r="J4" s="52"/>
      <c r="K4" s="62"/>
      <c r="L4" s="30"/>
      <c r="M4" s="32"/>
    </row>
    <row r="5" spans="1:13" ht="113.5" customHeight="1" x14ac:dyDescent="0.35">
      <c r="A5" s="33" t="s">
        <v>13</v>
      </c>
      <c r="B5" s="2" t="s">
        <v>39</v>
      </c>
      <c r="C5" s="2" t="s">
        <v>21</v>
      </c>
      <c r="D5" s="2">
        <v>2</v>
      </c>
      <c r="E5" s="2">
        <v>1250</v>
      </c>
      <c r="F5" s="2">
        <v>600</v>
      </c>
      <c r="G5" s="2">
        <v>2200</v>
      </c>
      <c r="H5" s="2">
        <v>5</v>
      </c>
      <c r="I5" s="2" t="s">
        <v>14</v>
      </c>
      <c r="J5" s="2" t="s">
        <v>14</v>
      </c>
      <c r="K5" s="6" t="s">
        <v>13</v>
      </c>
      <c r="L5" s="31"/>
      <c r="M5" s="14">
        <f>L5*D5</f>
        <v>0</v>
      </c>
    </row>
    <row r="6" spans="1:13" ht="113.5" customHeight="1" x14ac:dyDescent="0.35">
      <c r="A6" s="34" t="s">
        <v>13</v>
      </c>
      <c r="B6" s="2" t="s">
        <v>39</v>
      </c>
      <c r="C6" s="2" t="s">
        <v>21</v>
      </c>
      <c r="D6" s="2">
        <v>3</v>
      </c>
      <c r="E6" s="2">
        <v>1250</v>
      </c>
      <c r="F6" s="2">
        <v>300</v>
      </c>
      <c r="G6" s="2">
        <v>2200</v>
      </c>
      <c r="H6" s="2">
        <v>5</v>
      </c>
      <c r="I6" s="2" t="s">
        <v>14</v>
      </c>
      <c r="J6" s="2" t="s">
        <v>14</v>
      </c>
      <c r="K6" s="6" t="s">
        <v>13</v>
      </c>
      <c r="L6" s="31"/>
      <c r="M6" s="14">
        <f>L6*D6</f>
        <v>0</v>
      </c>
    </row>
    <row r="7" spans="1:13" ht="118" customHeight="1" x14ac:dyDescent="0.35">
      <c r="A7" s="35" t="s">
        <v>13</v>
      </c>
      <c r="B7" s="2" t="s">
        <v>39</v>
      </c>
      <c r="C7" s="2" t="s">
        <v>21</v>
      </c>
      <c r="D7" s="2">
        <v>4</v>
      </c>
      <c r="E7" s="2">
        <v>750</v>
      </c>
      <c r="F7" s="2">
        <v>300</v>
      </c>
      <c r="G7" s="2">
        <v>2200</v>
      </c>
      <c r="H7" s="2">
        <v>5</v>
      </c>
      <c r="I7" s="2" t="s">
        <v>14</v>
      </c>
      <c r="J7" s="2" t="s">
        <v>14</v>
      </c>
      <c r="K7" s="6" t="s">
        <v>13</v>
      </c>
      <c r="L7" s="31"/>
      <c r="M7" s="14">
        <f>L7*D7</f>
        <v>0</v>
      </c>
    </row>
    <row r="8" spans="1:13" ht="37.75" customHeight="1" x14ac:dyDescent="0.35">
      <c r="A8" s="64" t="s">
        <v>40</v>
      </c>
      <c r="B8" s="52"/>
      <c r="C8" s="52"/>
      <c r="D8" s="52"/>
      <c r="E8" s="52"/>
      <c r="F8" s="52"/>
      <c r="G8" s="52"/>
      <c r="H8" s="52"/>
      <c r="I8" s="52"/>
      <c r="J8" s="52"/>
      <c r="K8" s="62"/>
      <c r="L8" s="30"/>
      <c r="M8" s="32"/>
    </row>
    <row r="9" spans="1:13" ht="113.5" customHeight="1" x14ac:dyDescent="0.35">
      <c r="A9" s="36" t="s">
        <v>13</v>
      </c>
      <c r="B9" s="2" t="s">
        <v>35</v>
      </c>
      <c r="C9" s="2" t="s">
        <v>21</v>
      </c>
      <c r="D9" s="2">
        <v>1</v>
      </c>
      <c r="E9" s="2">
        <v>1000</v>
      </c>
      <c r="F9" s="2">
        <v>300</v>
      </c>
      <c r="G9" s="2">
        <v>2200</v>
      </c>
      <c r="H9" s="2">
        <v>5</v>
      </c>
      <c r="I9" s="2" t="s">
        <v>14</v>
      </c>
      <c r="J9" s="2" t="s">
        <v>14</v>
      </c>
      <c r="K9" s="6"/>
      <c r="L9" s="31"/>
      <c r="M9" s="14">
        <f>L9*D9</f>
        <v>0</v>
      </c>
    </row>
    <row r="10" spans="1:13" ht="37.75" customHeight="1" x14ac:dyDescent="0.35">
      <c r="A10" s="64" t="s">
        <v>41</v>
      </c>
      <c r="B10" s="52"/>
      <c r="C10" s="52"/>
      <c r="D10" s="52"/>
      <c r="E10" s="52"/>
      <c r="F10" s="52"/>
      <c r="G10" s="52"/>
      <c r="H10" s="52"/>
      <c r="I10" s="52"/>
      <c r="J10" s="52"/>
      <c r="K10" s="62"/>
      <c r="L10" s="30"/>
      <c r="M10" s="32"/>
    </row>
    <row r="11" spans="1:13" ht="113.5" customHeight="1" x14ac:dyDescent="0.35">
      <c r="A11" s="33" t="s">
        <v>13</v>
      </c>
      <c r="B11" s="4" t="s">
        <v>22</v>
      </c>
      <c r="C11" s="4" t="s">
        <v>21</v>
      </c>
      <c r="D11" s="4">
        <v>5</v>
      </c>
      <c r="E11" s="4">
        <v>900</v>
      </c>
      <c r="F11" s="4">
        <v>400</v>
      </c>
      <c r="G11" s="2">
        <v>2200</v>
      </c>
      <c r="H11" s="4">
        <v>5</v>
      </c>
      <c r="I11" s="4" t="s">
        <v>14</v>
      </c>
      <c r="J11" s="4" t="s">
        <v>14</v>
      </c>
      <c r="K11" s="22"/>
      <c r="L11" s="31"/>
      <c r="M11" s="14">
        <f>L11*D11</f>
        <v>0</v>
      </c>
    </row>
    <row r="12" spans="1:13" ht="37.75" customHeight="1" x14ac:dyDescent="0.35">
      <c r="A12" s="64" t="s">
        <v>42</v>
      </c>
      <c r="B12" s="52"/>
      <c r="C12" s="52"/>
      <c r="D12" s="52"/>
      <c r="E12" s="52"/>
      <c r="F12" s="52"/>
      <c r="G12" s="52"/>
      <c r="H12" s="52"/>
      <c r="I12" s="52"/>
      <c r="J12" s="52"/>
      <c r="K12" s="62"/>
      <c r="L12" s="30"/>
      <c r="M12" s="32"/>
    </row>
    <row r="13" spans="1:13" ht="127.5" customHeight="1" x14ac:dyDescent="0.35">
      <c r="A13" s="36" t="s">
        <v>13</v>
      </c>
      <c r="B13" s="2" t="s">
        <v>35</v>
      </c>
      <c r="C13" s="2" t="s">
        <v>21</v>
      </c>
      <c r="D13" s="2">
        <v>1</v>
      </c>
      <c r="E13" s="2">
        <v>1000</v>
      </c>
      <c r="F13" s="2">
        <v>300</v>
      </c>
      <c r="G13" s="2">
        <v>2200</v>
      </c>
      <c r="H13" s="2">
        <v>5</v>
      </c>
      <c r="I13" s="2" t="s">
        <v>14</v>
      </c>
      <c r="J13" s="2" t="s">
        <v>14</v>
      </c>
      <c r="K13" s="6"/>
      <c r="L13" s="31"/>
      <c r="M13" s="14">
        <f>L13*D13</f>
        <v>0</v>
      </c>
    </row>
    <row r="14" spans="1:13" ht="36" customHeight="1" x14ac:dyDescent="0.35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1"/>
      <c r="M14" s="12">
        <f>SUM(M3:M13)</f>
        <v>0</v>
      </c>
    </row>
    <row r="16" spans="1:13" ht="24" x14ac:dyDescent="0.35">
      <c r="A16" s="41" t="s">
        <v>54</v>
      </c>
      <c r="L16" s="16"/>
      <c r="M16" s="16"/>
    </row>
    <row r="17" spans="1:13" ht="21" x14ac:dyDescent="0.35">
      <c r="A17" s="42" t="s">
        <v>53</v>
      </c>
      <c r="L17" s="16"/>
      <c r="M17" s="16"/>
    </row>
  </sheetData>
  <sheetProtection algorithmName="SHA-512" hashValue="/J4NOkOBsDxapf1JnFcJPi5OBO1wl19cX9FZZuVRHTHhQ24bXVvFMroSBkPZe7JtytiZrTaRiZG8U7FZTS0KMw==" saltValue="hYV0zXmacOW0yhvxy2gnTw==" spinCount="100000" sheet="1" objects="1" scenarios="1"/>
  <protectedRanges>
    <protectedRange sqref="L5:L7 L9 L11 L13" name="Oblast1"/>
  </protectedRanges>
  <mergeCells count="16">
    <mergeCell ref="A12:K12"/>
    <mergeCell ref="I2:I3"/>
    <mergeCell ref="J2:J3"/>
    <mergeCell ref="K2:K3"/>
    <mergeCell ref="A1:M1"/>
    <mergeCell ref="A2:A3"/>
    <mergeCell ref="B2:B3"/>
    <mergeCell ref="C2:C3"/>
    <mergeCell ref="D2:D3"/>
    <mergeCell ref="E2:G2"/>
    <mergeCell ref="H2:H3"/>
    <mergeCell ref="L2:L3"/>
    <mergeCell ref="M2:M3"/>
    <mergeCell ref="A4:K4"/>
    <mergeCell ref="A8:K8"/>
    <mergeCell ref="A10:K10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b9e1226-601d-4798-b4da-3df65f353b23" xsi:nil="true"/>
    <lcf76f155ced4ddcb4097134ff3c332f xmlns="b0d35616-6b8a-4508-a13c-f228b9c62b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4EBAA1A2A2D8E428D7965CED89615ED" ma:contentTypeVersion="12" ma:contentTypeDescription="Vytvoří nový dokument" ma:contentTypeScope="" ma:versionID="3b7842619120b335994191cb275c21b1">
  <xsd:schema xmlns:xsd="http://www.w3.org/2001/XMLSchema" xmlns:xs="http://www.w3.org/2001/XMLSchema" xmlns:p="http://schemas.microsoft.com/office/2006/metadata/properties" xmlns:ns2="b0d35616-6b8a-4508-a13c-f228b9c62bbe" xmlns:ns3="2b9e1226-601d-4798-b4da-3df65f353b23" targetNamespace="http://schemas.microsoft.com/office/2006/metadata/properties" ma:root="true" ma:fieldsID="9e6015267c11b8c85667157984299a5d" ns2:_="" ns3:_="">
    <xsd:import namespace="b0d35616-6b8a-4508-a13c-f228b9c62bbe"/>
    <xsd:import namespace="2b9e1226-601d-4798-b4da-3df65f353b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35616-6b8a-4508-a13c-f228b9c62b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9e1226-601d-4798-b4da-3df65f353b2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5c2e0c8a-94a0-4269-88a0-a2334d6532d1}" ma:internalName="TaxCatchAll" ma:showField="CatchAllData" ma:web="2b9e1226-601d-4798-b4da-3df65f353b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1D1261-7F56-4A74-BC90-C640B0767D06}">
  <ds:schemaRefs>
    <ds:schemaRef ds:uri="http://schemas.microsoft.com/office/2006/metadata/properties"/>
    <ds:schemaRef ds:uri="http://schemas.microsoft.com/office/infopath/2007/PartnerControls"/>
    <ds:schemaRef ds:uri="2b9e1226-601d-4798-b4da-3df65f353b23"/>
    <ds:schemaRef ds:uri="b0d35616-6b8a-4508-a13c-f228b9c62bbe"/>
  </ds:schemaRefs>
</ds:datastoreItem>
</file>

<file path=customXml/itemProps2.xml><?xml version="1.0" encoding="utf-8"?>
<ds:datastoreItem xmlns:ds="http://schemas.openxmlformats.org/officeDocument/2006/customXml" ds:itemID="{CFFC89AF-B477-4139-B139-884F5B2B9B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7B4D68-9DC3-4654-9F69-B4552D9E2C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d35616-6b8a-4508-a13c-f228b9c62bbe"/>
    <ds:schemaRef ds:uri="2b9e1226-601d-4798-b4da-3df65f353b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1.PP</vt:lpstr>
      <vt:lpstr>1.NP</vt:lpstr>
      <vt:lpstr>2.NP</vt:lpstr>
      <vt:lpstr>4.NP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Skopový</dc:creator>
  <cp:lastModifiedBy>Vojta Skopový</cp:lastModifiedBy>
  <cp:lastPrinted>2025-10-31T09:07:39Z</cp:lastPrinted>
  <dcterms:created xsi:type="dcterms:W3CDTF">2025-10-30T11:45:44Z</dcterms:created>
  <dcterms:modified xsi:type="dcterms:W3CDTF">2026-01-19T13:47:40Z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0x01010094EBAA1A2A2D8E428D7965CED89615ED</vt:lpwstr>
  </property>
  <property fmtid="{D5CDD505-2E9C-101B-9397-08002B2CF9AE}" pid="3" name="MediaServiceImageTags">
    <vt:lpwstr/>
  </property>
</Properties>
</file>